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6776BB2F-141F-4727-BEF1-C7538982101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Лист1!$16:$18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4" i="1" l="1"/>
  <c r="E99" i="1" l="1"/>
  <c r="E97" i="1"/>
  <c r="F59" i="1" l="1"/>
  <c r="F55" i="1"/>
  <c r="F52" i="1"/>
  <c r="F50" i="1" l="1"/>
  <c r="F29" i="1" l="1"/>
  <c r="E50" i="1"/>
  <c r="D58" i="1"/>
  <c r="F57" i="1"/>
  <c r="E57" i="1"/>
  <c r="D82" i="1"/>
  <c r="D70" i="1"/>
  <c r="C58" i="1"/>
  <c r="C82" i="1"/>
  <c r="F76" i="1"/>
  <c r="E76" i="1"/>
  <c r="F71" i="1"/>
  <c r="E71" i="1"/>
  <c r="E60" i="1"/>
  <c r="E59" i="1"/>
  <c r="C46" i="1"/>
  <c r="D46" i="1"/>
  <c r="E103" i="1"/>
  <c r="F103" i="1"/>
  <c r="F102" i="1"/>
  <c r="E102" i="1"/>
  <c r="F84" i="1"/>
  <c r="F83" i="1"/>
  <c r="F77" i="1"/>
  <c r="F72" i="1"/>
  <c r="E82" i="1"/>
  <c r="E83" i="1"/>
  <c r="E84" i="1"/>
  <c r="E77" i="1"/>
  <c r="E78" i="1"/>
  <c r="E72" i="1"/>
  <c r="E73" i="1"/>
  <c r="F64" i="1"/>
  <c r="F65" i="1"/>
  <c r="F66" i="1"/>
  <c r="F67" i="1"/>
  <c r="F63" i="1"/>
  <c r="E64" i="1"/>
  <c r="E65" i="1"/>
  <c r="E66" i="1"/>
  <c r="E67" i="1"/>
  <c r="E63" i="1"/>
  <c r="D68" i="1"/>
  <c r="C68" i="1"/>
  <c r="E39" i="1"/>
  <c r="E40" i="1"/>
  <c r="E52" i="1"/>
  <c r="E54" i="1"/>
  <c r="E55" i="1"/>
  <c r="E61" i="1"/>
  <c r="F39" i="1"/>
  <c r="F40" i="1"/>
  <c r="F54" i="1"/>
  <c r="F61" i="1"/>
  <c r="E26" i="1"/>
  <c r="E29" i="1"/>
  <c r="F26" i="1"/>
  <c r="F23" i="1"/>
  <c r="F22" i="1"/>
  <c r="F21" i="1"/>
  <c r="E22" i="1"/>
  <c r="E23" i="1"/>
  <c r="E21" i="1"/>
  <c r="D25" i="1"/>
  <c r="D48" i="1" s="1"/>
  <c r="C25" i="1"/>
  <c r="C37" i="1" s="1"/>
  <c r="F58" i="1" l="1"/>
  <c r="E58" i="1"/>
  <c r="F82" i="1"/>
  <c r="D37" i="1"/>
  <c r="E37" i="1" s="1"/>
  <c r="E46" i="1"/>
  <c r="F68" i="1"/>
  <c r="C51" i="1"/>
  <c r="C48" i="1"/>
  <c r="E48" i="1" s="1"/>
  <c r="F74" i="1"/>
  <c r="E74" i="1"/>
  <c r="C70" i="1"/>
  <c r="F25" i="1"/>
  <c r="E25" i="1"/>
  <c r="E68" i="1"/>
  <c r="F46" i="1"/>
  <c r="D51" i="1" l="1"/>
  <c r="E51" i="1" s="1"/>
  <c r="F48" i="1"/>
  <c r="F70" i="1"/>
  <c r="E70" i="1"/>
  <c r="F37" i="1"/>
  <c r="F51" i="1" l="1"/>
</calcChain>
</file>

<file path=xl/sharedStrings.xml><?xml version="1.0" encoding="utf-8"?>
<sst xmlns="http://schemas.openxmlformats.org/spreadsheetml/2006/main" count="146" uniqueCount="137">
  <si>
    <t>Показники</t>
  </si>
  <si>
    <t>Код рядка</t>
  </si>
  <si>
    <t>План</t>
  </si>
  <si>
    <t>Факт</t>
  </si>
  <si>
    <t>Відхилення</t>
  </si>
  <si>
    <t>Виконання</t>
  </si>
  <si>
    <t>1.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</si>
  <si>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</si>
  <si>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</si>
  <si>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</si>
  <si>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</si>
  <si>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</si>
  <si>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</si>
  <si>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</si>
  <si>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</si>
  <si>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</si>
  <si>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</si>
  <si>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</si>
  <si>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</si>
  <si>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</si>
  <si>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</si>
  <si>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</si>
  <si>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</si>
  <si>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</si>
  <si>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</si>
  <si>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</si>
  <si>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</si>
  <si>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</si>
  <si>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</si>
  <si>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</si>
  <si>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</si>
  <si>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</si>
  <si>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</si>
  <si>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</si>
  <si>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</si>
  <si>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</si>
  <si>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</si>
  <si>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</si>
  <si>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</si>
  <si>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</si>
  <si>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</si>
  <si>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</si>
  <si>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</si>
  <si>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</si>
  <si>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>Відрахування частини прибутку до бюджету м. Кременчука</t>
  </si>
  <si>
    <r>
      <t xml:space="preserve">                                                      </t>
    </r>
    <r>
      <rPr>
        <b/>
        <sz val="12"/>
        <color theme="1"/>
        <rFont val="Times New Roman"/>
        <family val="1"/>
        <charset val="204"/>
      </rPr>
      <t>2. Елементи операційних витрат (разом)</t>
    </r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</si>
  <si>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</si>
  <si>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</si>
  <si>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</si>
  <si>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</si>
  <si>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</si>
  <si>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</si>
  <si>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3.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</si>
  <si>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</si>
  <si>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</si>
  <si>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</si>
  <si>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</si>
  <si>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</si>
  <si>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</si>
  <si>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</si>
  <si>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</si>
  <si>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</si>
  <si>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</si>
  <si>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</si>
  <si>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</si>
  <si>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</si>
  <si>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</si>
  <si>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theme="1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</si>
  <si>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</si>
  <si>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інші платежі (розшифрувати)</t>
  </si>
  <si>
    <t>4.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</si>
  <si>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</si>
  <si>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</si>
  <si>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</si>
  <si>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</si>
  <si>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</si>
  <si>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</si>
  <si>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</si>
  <si>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</si>
  <si>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5.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</si>
  <si>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</si>
  <si>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</si>
  <si>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</si>
  <si>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</si>
  <si>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Підприємство</t>
  </si>
  <si>
    <t>Орган управління</t>
  </si>
  <si>
    <t>Галузь</t>
  </si>
  <si>
    <t>Вид економічної діяльності</t>
  </si>
  <si>
    <t>Місцезнаходження</t>
  </si>
  <si>
    <t>Телефон</t>
  </si>
  <si>
    <t>Прізвище та ініціали керівника</t>
  </si>
  <si>
    <t>коди</t>
  </si>
  <si>
    <t>Рік</t>
  </si>
  <si>
    <t>за ЄДРПОУ</t>
  </si>
  <si>
    <t>за СПОДУ</t>
  </si>
  <si>
    <t>за ЗКНГ</t>
  </si>
  <si>
    <t>за КВЕД</t>
  </si>
  <si>
    <t>04057617</t>
  </si>
  <si>
    <t>КВП "Кременчуцьке міське управління капітального будівництва"</t>
  </si>
  <si>
    <t>будівництво</t>
  </si>
  <si>
    <t>Діяльність у сфері інжинірингу, геології та геодезії, надання послуг із технічного консультування в цих сферах</t>
  </si>
  <si>
    <t>виконавчий комітет                  Кременчуцької міської ради</t>
  </si>
  <si>
    <t>71.12</t>
  </si>
  <si>
    <t>Воловик М.Л.</t>
  </si>
  <si>
    <t>Одиниці виміру: тис. гривень</t>
  </si>
  <si>
    <t>(+,-)</t>
  </si>
  <si>
    <t>( %)</t>
  </si>
  <si>
    <t>ЗВІТ ПРО ВИКОНАННЯ ФІНАНСОВОГО ПЛАНУ ПІДПРИЄМСТВА</t>
  </si>
  <si>
    <t>(квартал, рік)</t>
  </si>
  <si>
    <t>3-41-04, 3-30-64</t>
  </si>
  <si>
    <t>010</t>
  </si>
  <si>
    <t>011</t>
  </si>
  <si>
    <t>020</t>
  </si>
  <si>
    <t>030</t>
  </si>
  <si>
    <t>040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</si>
  <si>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</si>
  <si>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</si>
  <si>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</si>
  <si>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</si>
  <si>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</si>
  <si>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</si>
  <si>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</si>
  <si>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</si>
  <si>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</si>
  <si>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</si>
  <si>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податок з доходів фізичних осіб</t>
  </si>
  <si>
    <t>військовий збір</t>
  </si>
  <si>
    <t>місцеві податки та збори (земельний податок)</t>
  </si>
  <si>
    <t>Керівник</t>
  </si>
  <si>
    <t xml:space="preserve"> </t>
  </si>
  <si>
    <t>М.Л. Воловик</t>
  </si>
  <si>
    <t>(ініціали, прізвище)</t>
  </si>
  <si>
    <r>
      <t>(підпис)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</si>
  <si>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(посада)</t>
    </r>
    <r>
      <rPr>
        <i/>
        <sz val="12"/>
        <color theme="1"/>
        <rFont val="Times New Roman"/>
        <family val="1"/>
        <charset val="204"/>
      </rPr>
      <t xml:space="preserve"> </t>
    </r>
  </si>
  <si>
    <r>
      <t xml:space="preserve">Додаток 2                                                                     </t>
    </r>
    <r>
      <rPr>
        <sz val="10"/>
        <color theme="1"/>
        <rFont val="Times New Roman"/>
        <family val="1"/>
        <charset val="204"/>
      </rPr>
      <t>до Порядку складання, затвердження та контролю виконання фінансових планів комунальних підприємств Кременчуцької міської ради Полтавської області</t>
    </r>
  </si>
  <si>
    <t xml:space="preserve">за   2023  рік </t>
  </si>
  <si>
    <t>39600, Полтавська обл., м.Кременчук, вул.Алітуська,12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</si>
</sst>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/>
    <xf numFmtId="0" fontId="2" fillId="0" borderId="2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tabSelected="1" topLeftCell="A37" workbookViewId="0">
      <selection activeCell="D83" sqref="D83:D84"/>
    </sheetView>
  </sheetViews>
  <sheetFormatPr defaultRowHeight="15" x14ac:dyDescent="0.25"/>
  <cols>
    <col min="1" max="1" width="33.28515625" customWidth="1"/>
    <col min="2" max="2" width="8.5703125" customWidth="1"/>
    <col min="3" max="3" width="16.85546875" customWidth="1"/>
    <col min="4" max="4" width="15.7109375" customWidth="1"/>
    <col min="5" max="5" width="12.28515625" customWidth="1"/>
    <col min="6" max="6" width="11.85546875" customWidth="1"/>
  </cols>
  <sheetData>
    <row r="1" spans="1:6" ht="64.5" customHeight="1" x14ac:dyDescent="0.25">
      <c r="A1" s="2"/>
      <c r="D1" s="56" t="s">
        <v>134</v>
      </c>
      <c r="E1" s="56"/>
      <c r="F1" s="56"/>
    </row>
    <row r="2" spans="1:6" ht="11.25" customHeight="1" x14ac:dyDescent="0.25">
      <c r="A2" s="1"/>
      <c r="B2" s="1"/>
      <c r="C2" s="1"/>
      <c r="D2" s="1"/>
      <c r="E2" s="1"/>
      <c r="F2" s="11" t="s">
        <v>91</v>
      </c>
    </row>
    <row r="3" spans="1:6" ht="15.75" x14ac:dyDescent="0.25">
      <c r="A3" s="1"/>
      <c r="B3" s="1"/>
      <c r="C3" s="1"/>
      <c r="D3" s="1"/>
      <c r="E3" s="3" t="s">
        <v>92</v>
      </c>
      <c r="F3" s="6">
        <v>2023</v>
      </c>
    </row>
    <row r="4" spans="1:6" ht="30.75" customHeight="1" x14ac:dyDescent="0.25">
      <c r="A4" s="4" t="s">
        <v>84</v>
      </c>
      <c r="B4" s="57" t="s">
        <v>98</v>
      </c>
      <c r="C4" s="57"/>
      <c r="D4" s="57"/>
      <c r="E4" s="3" t="s">
        <v>93</v>
      </c>
      <c r="F4" s="7" t="s">
        <v>97</v>
      </c>
    </row>
    <row r="5" spans="1:6" ht="30.75" customHeight="1" x14ac:dyDescent="0.25">
      <c r="A5" s="5" t="s">
        <v>85</v>
      </c>
      <c r="B5" s="58" t="s">
        <v>101</v>
      </c>
      <c r="C5" s="58"/>
      <c r="D5" s="58"/>
      <c r="E5" s="3" t="s">
        <v>94</v>
      </c>
      <c r="F5" s="3"/>
    </row>
    <row r="6" spans="1:6" ht="15.75" x14ac:dyDescent="0.25">
      <c r="A6" s="5" t="s">
        <v>86</v>
      </c>
      <c r="B6" s="63" t="s">
        <v>99</v>
      </c>
      <c r="C6" s="63"/>
      <c r="D6" s="63"/>
      <c r="E6" s="3" t="s">
        <v>95</v>
      </c>
      <c r="F6" s="3"/>
    </row>
    <row r="7" spans="1:6" ht="32.25" customHeight="1" x14ac:dyDescent="0.25">
      <c r="A7" s="5" t="s">
        <v>87</v>
      </c>
      <c r="B7" s="64" t="s">
        <v>100</v>
      </c>
      <c r="C7" s="64"/>
      <c r="D7" s="64"/>
      <c r="E7" s="3" t="s">
        <v>96</v>
      </c>
      <c r="F7" s="6" t="s">
        <v>102</v>
      </c>
    </row>
    <row r="8" spans="1:6" ht="30.75" customHeight="1" x14ac:dyDescent="0.25">
      <c r="A8" s="5" t="s">
        <v>88</v>
      </c>
      <c r="B8" s="58" t="s">
        <v>136</v>
      </c>
      <c r="C8" s="58"/>
      <c r="D8" s="58"/>
      <c r="E8" s="1"/>
      <c r="F8" s="1"/>
    </row>
    <row r="9" spans="1:6" ht="15.75" x14ac:dyDescent="0.25">
      <c r="A9" s="5" t="s">
        <v>89</v>
      </c>
      <c r="B9" s="63" t="s">
        <v>109</v>
      </c>
      <c r="C9" s="63"/>
      <c r="D9" s="63"/>
      <c r="E9" s="1"/>
      <c r="F9" s="1"/>
    </row>
    <row r="10" spans="1:6" ht="15.75" x14ac:dyDescent="0.25">
      <c r="A10" s="5" t="s">
        <v>90</v>
      </c>
      <c r="B10" s="63" t="s">
        <v>103</v>
      </c>
      <c r="C10" s="63"/>
      <c r="D10" s="63"/>
      <c r="E10" s="1"/>
      <c r="F10" s="1"/>
    </row>
    <row r="11" spans="1:6" ht="8.25" customHeight="1" x14ac:dyDescent="0.25">
      <c r="A11" s="8"/>
      <c r="B11" s="9"/>
      <c r="C11" s="9"/>
      <c r="D11" s="9"/>
      <c r="E11" s="1"/>
      <c r="F11" s="1"/>
    </row>
    <row r="12" spans="1:6" ht="16.5" customHeight="1" x14ac:dyDescent="0.25">
      <c r="A12" s="65" t="s">
        <v>107</v>
      </c>
      <c r="B12" s="65"/>
      <c r="C12" s="65"/>
      <c r="D12" s="65"/>
      <c r="E12" s="65"/>
      <c r="F12" s="65"/>
    </row>
    <row r="13" spans="1:6" ht="16.5" customHeight="1" x14ac:dyDescent="0.25">
      <c r="A13" s="65" t="s">
        <v>135</v>
      </c>
      <c r="B13" s="65"/>
      <c r="C13" s="65"/>
      <c r="D13" s="65"/>
      <c r="E13" s="65"/>
      <c r="F13" s="65"/>
    </row>
    <row r="14" spans="1:6" ht="12.75" customHeight="1" x14ac:dyDescent="0.25">
      <c r="A14" s="65" t="s">
        <v>108</v>
      </c>
      <c r="B14" s="65"/>
      <c r="C14" s="65"/>
      <c r="D14" s="65"/>
      <c r="E14" s="65"/>
      <c r="F14" s="65"/>
    </row>
    <row r="15" spans="1:6" ht="13.5" customHeight="1" x14ac:dyDescent="0.25">
      <c r="A15" s="10" t="s">
        <v>104</v>
      </c>
    </row>
    <row r="16" spans="1:6" ht="18.75" customHeight="1" x14ac:dyDescent="0.25">
      <c r="A16" s="60" t="s">
        <v>0</v>
      </c>
      <c r="B16" s="60" t="s">
        <v>1</v>
      </c>
      <c r="C16" s="60" t="s">
        <v>2</v>
      </c>
      <c r="D16" s="60" t="s">
        <v>3</v>
      </c>
      <c r="E16" s="22" t="s">
        <v>4</v>
      </c>
      <c r="F16" s="22" t="s">
        <v>5</v>
      </c>
    </row>
    <row r="17" spans="1:6" ht="16.5" customHeight="1" x14ac:dyDescent="0.25">
      <c r="A17" s="60"/>
      <c r="B17" s="60"/>
      <c r="C17" s="60"/>
      <c r="D17" s="60"/>
      <c r="E17" s="22" t="s">
        <v>105</v>
      </c>
      <c r="F17" s="22" t="s">
        <v>106</v>
      </c>
    </row>
    <row r="18" spans="1:6" ht="12" customHeight="1" x14ac:dyDescent="0.25">
      <c r="A18" s="23">
        <v>1</v>
      </c>
      <c r="B18" s="23">
        <v>2</v>
      </c>
      <c r="C18" s="23">
        <v>3</v>
      </c>
      <c r="D18" s="23">
        <v>4</v>
      </c>
      <c r="E18" s="23">
        <v>5</v>
      </c>
      <c r="F18" s="23">
        <v>6</v>
      </c>
    </row>
    <row r="19" spans="1:6" ht="15.75" x14ac:dyDescent="0.25">
      <c r="A19" s="62" t="s">
        <v>6</v>
      </c>
      <c r="B19" s="62"/>
      <c r="C19" s="62"/>
      <c r="D19" s="62"/>
      <c r="E19" s="62"/>
      <c r="F19" s="62"/>
    </row>
    <row r="20" spans="1:6" ht="15.75" x14ac:dyDescent="0.25">
      <c r="A20" s="24" t="s">
        <v>7</v>
      </c>
      <c r="B20" s="25"/>
      <c r="C20" s="25"/>
      <c r="D20" s="25"/>
      <c r="E20" s="25"/>
      <c r="F20" s="25"/>
    </row>
    <row r="21" spans="1:6" ht="33.75" customHeight="1" x14ac:dyDescent="0.25">
      <c r="A21" s="26" t="s">
        <v>8</v>
      </c>
      <c r="B21" s="27" t="s">
        <v>110</v>
      </c>
      <c r="C21" s="35">
        <v>1571</v>
      </c>
      <c r="D21" s="34">
        <v>1387.6</v>
      </c>
      <c r="E21" s="34">
        <f>D21-C21</f>
        <v>-183.40000000000009</v>
      </c>
      <c r="F21" s="35">
        <f>(D21/C21)*100</f>
        <v>88.325907065563328</v>
      </c>
    </row>
    <row r="22" spans="1:6" ht="31.5" x14ac:dyDescent="0.25">
      <c r="A22" s="26" t="s">
        <v>9</v>
      </c>
      <c r="B22" s="27" t="s">
        <v>111</v>
      </c>
      <c r="C22" s="35">
        <v>1571</v>
      </c>
      <c r="D22" s="34">
        <v>1387.6</v>
      </c>
      <c r="E22" s="34">
        <f t="shared" ref="E22:E61" si="0">D22-C22</f>
        <v>-183.40000000000009</v>
      </c>
      <c r="F22" s="35">
        <f>(D22/C22)*100</f>
        <v>88.325907065563328</v>
      </c>
    </row>
    <row r="23" spans="1:6" ht="15.75" x14ac:dyDescent="0.25">
      <c r="A23" s="26" t="s">
        <v>10</v>
      </c>
      <c r="B23" s="27" t="s">
        <v>112</v>
      </c>
      <c r="C23" s="35">
        <v>261.8</v>
      </c>
      <c r="D23" s="34">
        <v>231.3</v>
      </c>
      <c r="E23" s="34">
        <f t="shared" si="0"/>
        <v>-30.5</v>
      </c>
      <c r="F23" s="35">
        <f>(D23/C23)*100</f>
        <v>88.349885408708943</v>
      </c>
    </row>
    <row r="24" spans="1:6" ht="15.75" x14ac:dyDescent="0.25">
      <c r="A24" s="26" t="s">
        <v>11</v>
      </c>
      <c r="B24" s="27" t="s">
        <v>113</v>
      </c>
      <c r="C24" s="34"/>
      <c r="D24" s="34"/>
      <c r="E24" s="34"/>
      <c r="F24" s="35"/>
    </row>
    <row r="25" spans="1:6" ht="47.25" x14ac:dyDescent="0.25">
      <c r="A25" s="28" t="s">
        <v>12</v>
      </c>
      <c r="B25" s="29" t="s">
        <v>114</v>
      </c>
      <c r="C25" s="30">
        <f>C21-C23</f>
        <v>1309.2</v>
      </c>
      <c r="D25" s="42">
        <f t="shared" ref="D25" si="1">D21-D23</f>
        <v>1156.3</v>
      </c>
      <c r="E25" s="36">
        <f t="shared" si="0"/>
        <v>-152.90000000000009</v>
      </c>
      <c r="F25" s="32">
        <f t="shared" ref="F25:F26" si="2">(D25/C25)*100</f>
        <v>88.321112129544758</v>
      </c>
    </row>
    <row r="26" spans="1:6" ht="15.75" x14ac:dyDescent="0.25">
      <c r="A26" s="26" t="s">
        <v>13</v>
      </c>
      <c r="B26" s="27" t="s">
        <v>115</v>
      </c>
      <c r="C26" s="40">
        <v>2057.9</v>
      </c>
      <c r="D26" s="34">
        <v>1670.9</v>
      </c>
      <c r="E26" s="34">
        <f t="shared" si="0"/>
        <v>-387</v>
      </c>
      <c r="F26" s="35">
        <f t="shared" si="2"/>
        <v>81.194421497643233</v>
      </c>
    </row>
    <row r="27" spans="1:6" ht="12" customHeight="1" x14ac:dyDescent="0.25">
      <c r="A27" s="26" t="s">
        <v>14</v>
      </c>
      <c r="B27" s="27"/>
      <c r="C27" s="40"/>
      <c r="D27" s="34"/>
      <c r="E27" s="34"/>
      <c r="F27" s="35"/>
    </row>
    <row r="28" spans="1:6" ht="31.5" x14ac:dyDescent="0.25">
      <c r="A28" s="26" t="s">
        <v>15</v>
      </c>
      <c r="B28" s="27" t="s">
        <v>116</v>
      </c>
      <c r="C28" s="40"/>
      <c r="D28" s="34"/>
      <c r="E28" s="34"/>
      <c r="F28" s="35"/>
    </row>
    <row r="29" spans="1:6" ht="15.75" x14ac:dyDescent="0.25">
      <c r="A29" s="26" t="s">
        <v>16</v>
      </c>
      <c r="B29" s="27" t="s">
        <v>117</v>
      </c>
      <c r="C29" s="40">
        <v>2057.9</v>
      </c>
      <c r="D29" s="34">
        <v>1669.9</v>
      </c>
      <c r="E29" s="34">
        <f t="shared" si="0"/>
        <v>-388</v>
      </c>
      <c r="F29" s="45">
        <f t="shared" ref="F29" si="3">(D29/C29)*100</f>
        <v>81.145828271538946</v>
      </c>
    </row>
    <row r="30" spans="1:6" ht="47.25" x14ac:dyDescent="0.25">
      <c r="A30" s="26" t="s">
        <v>17</v>
      </c>
      <c r="B30" s="27" t="s">
        <v>118</v>
      </c>
      <c r="C30" s="34"/>
      <c r="D30" s="34"/>
      <c r="E30" s="36"/>
      <c r="F30" s="32"/>
    </row>
    <row r="31" spans="1:6" ht="15.75" x14ac:dyDescent="0.25">
      <c r="A31" s="26" t="s">
        <v>18</v>
      </c>
      <c r="B31" s="27" t="s">
        <v>119</v>
      </c>
      <c r="C31" s="34"/>
      <c r="D31" s="34"/>
      <c r="E31" s="36"/>
      <c r="F31" s="32"/>
    </row>
    <row r="32" spans="1:6" ht="15.75" x14ac:dyDescent="0.25">
      <c r="A32" s="26" t="s">
        <v>19</v>
      </c>
      <c r="B32" s="27" t="s">
        <v>120</v>
      </c>
      <c r="C32" s="34"/>
      <c r="D32" s="34"/>
      <c r="E32" s="36"/>
      <c r="F32" s="32"/>
    </row>
    <row r="33" spans="1:6" ht="15.75" x14ac:dyDescent="0.25">
      <c r="A33" s="26" t="s">
        <v>20</v>
      </c>
      <c r="B33" s="27" t="s">
        <v>121</v>
      </c>
      <c r="C33" s="34"/>
      <c r="D33" s="34"/>
      <c r="E33" s="50"/>
      <c r="F33" s="51"/>
    </row>
    <row r="34" spans="1:6" ht="12" customHeight="1" x14ac:dyDescent="0.25">
      <c r="A34" s="26" t="s">
        <v>21</v>
      </c>
      <c r="B34" s="27"/>
      <c r="C34" s="34"/>
      <c r="D34" s="34"/>
      <c r="E34" s="36"/>
      <c r="F34" s="32"/>
    </row>
    <row r="35" spans="1:6" ht="31.5" x14ac:dyDescent="0.25">
      <c r="A35" s="26" t="s">
        <v>22</v>
      </c>
      <c r="B35" s="27" t="s">
        <v>122</v>
      </c>
      <c r="C35" s="34"/>
      <c r="D35" s="34"/>
      <c r="E35" s="36"/>
      <c r="F35" s="32"/>
    </row>
    <row r="36" spans="1:6" ht="31.5" x14ac:dyDescent="0.25">
      <c r="A36" s="26" t="s">
        <v>23</v>
      </c>
      <c r="B36" s="27" t="s">
        <v>123</v>
      </c>
      <c r="C36" s="43"/>
      <c r="D36" s="34"/>
      <c r="E36" s="34"/>
      <c r="F36" s="35"/>
    </row>
    <row r="37" spans="1:6" ht="15.75" customHeight="1" x14ac:dyDescent="0.25">
      <c r="A37" s="28" t="s">
        <v>24</v>
      </c>
      <c r="B37" s="29" t="s">
        <v>124</v>
      </c>
      <c r="C37" s="32">
        <f>C25+C26+C36</f>
        <v>3367.1000000000004</v>
      </c>
      <c r="D37" s="32">
        <f>D25+D26+D36</f>
        <v>2827.2</v>
      </c>
      <c r="E37" s="36">
        <f t="shared" si="0"/>
        <v>-539.90000000000055</v>
      </c>
      <c r="F37" s="32">
        <f t="shared" ref="F37:F61" si="4">(D37/C37)*100</f>
        <v>83.965430192153462</v>
      </c>
    </row>
    <row r="38" spans="1:6" ht="18" customHeight="1" x14ac:dyDescent="0.25">
      <c r="A38" s="28" t="s">
        <v>25</v>
      </c>
      <c r="B38" s="27"/>
      <c r="C38" s="34"/>
      <c r="D38" s="34"/>
      <c r="E38" s="36"/>
      <c r="F38" s="32"/>
    </row>
    <row r="39" spans="1:6" ht="33" customHeight="1" x14ac:dyDescent="0.25">
      <c r="A39" s="26" t="s">
        <v>26</v>
      </c>
      <c r="B39" s="27">
        <v>100</v>
      </c>
      <c r="C39" s="40">
        <v>2798.7</v>
      </c>
      <c r="D39" s="54">
        <v>2223</v>
      </c>
      <c r="E39" s="34">
        <f t="shared" si="0"/>
        <v>-575.69999999999982</v>
      </c>
      <c r="F39" s="35">
        <f t="shared" si="4"/>
        <v>79.429735234215897</v>
      </c>
    </row>
    <row r="40" spans="1:6" ht="15.75" x14ac:dyDescent="0.25">
      <c r="A40" s="26" t="s">
        <v>27</v>
      </c>
      <c r="B40" s="27">
        <v>110</v>
      </c>
      <c r="C40" s="40">
        <v>565.1</v>
      </c>
      <c r="D40" s="34">
        <v>598.70000000000005</v>
      </c>
      <c r="E40" s="34">
        <f t="shared" si="0"/>
        <v>33.600000000000023</v>
      </c>
      <c r="F40" s="35">
        <f t="shared" si="4"/>
        <v>105.94585029198373</v>
      </c>
    </row>
    <row r="41" spans="1:6" ht="15.75" x14ac:dyDescent="0.25">
      <c r="A41" s="26" t="s">
        <v>28</v>
      </c>
      <c r="B41" s="27">
        <v>120</v>
      </c>
      <c r="C41" s="40"/>
      <c r="D41" s="34"/>
      <c r="E41" s="36"/>
      <c r="F41" s="32"/>
    </row>
    <row r="42" spans="1:6" ht="15.75" x14ac:dyDescent="0.25">
      <c r="A42" s="26" t="s">
        <v>29</v>
      </c>
      <c r="B42" s="27">
        <v>130</v>
      </c>
      <c r="C42" s="40"/>
      <c r="D42" s="34"/>
      <c r="E42" s="34"/>
      <c r="F42" s="35"/>
    </row>
    <row r="43" spans="1:6" ht="15.75" x14ac:dyDescent="0.25">
      <c r="A43" s="26" t="s">
        <v>30</v>
      </c>
      <c r="B43" s="27">
        <v>140</v>
      </c>
      <c r="C43" s="34"/>
      <c r="D43" s="34"/>
      <c r="E43" s="36"/>
      <c r="F43" s="32"/>
    </row>
    <row r="44" spans="1:6" ht="15.75" x14ac:dyDescent="0.25">
      <c r="A44" s="26" t="s">
        <v>31</v>
      </c>
      <c r="B44" s="27">
        <v>150</v>
      </c>
      <c r="C44" s="34"/>
      <c r="D44" s="34"/>
      <c r="E44" s="36"/>
      <c r="F44" s="32"/>
    </row>
    <row r="45" spans="1:6" ht="15.75" x14ac:dyDescent="0.25">
      <c r="A45" s="26" t="s">
        <v>32</v>
      </c>
      <c r="B45" s="27">
        <v>160</v>
      </c>
      <c r="C45" s="34"/>
      <c r="D45" s="34"/>
      <c r="E45" s="36"/>
      <c r="F45" s="32"/>
    </row>
    <row r="46" spans="1:6" ht="23.25" customHeight="1" x14ac:dyDescent="0.25">
      <c r="A46" s="24" t="s">
        <v>33</v>
      </c>
      <c r="B46" s="29">
        <v>170</v>
      </c>
      <c r="C46" s="36">
        <f>C39+C40+C42</f>
        <v>3363.7999999999997</v>
      </c>
      <c r="D46" s="32">
        <f>D39+D40+D42</f>
        <v>2821.7</v>
      </c>
      <c r="E46" s="36">
        <f t="shared" si="0"/>
        <v>-542.09999999999991</v>
      </c>
      <c r="F46" s="32">
        <f t="shared" si="4"/>
        <v>83.88429752066115</v>
      </c>
    </row>
    <row r="47" spans="1:6" ht="48" customHeight="1" x14ac:dyDescent="0.25">
      <c r="A47" s="28" t="s">
        <v>34</v>
      </c>
      <c r="B47" s="27"/>
      <c r="C47" s="34"/>
      <c r="D47" s="34"/>
      <c r="E47" s="36"/>
      <c r="F47" s="32"/>
    </row>
    <row r="48" spans="1:6" ht="15.75" x14ac:dyDescent="0.25">
      <c r="A48" s="26" t="s">
        <v>35</v>
      </c>
      <c r="B48" s="27">
        <v>180</v>
      </c>
      <c r="C48" s="51">
        <f>C25-C39</f>
        <v>-1489.4999999999998</v>
      </c>
      <c r="D48" s="34">
        <f>D25-D39</f>
        <v>-1066.7</v>
      </c>
      <c r="E48" s="34">
        <f t="shared" si="0"/>
        <v>422.79999999999973</v>
      </c>
      <c r="F48" s="35">
        <f t="shared" si="4"/>
        <v>71.614635783820091</v>
      </c>
    </row>
    <row r="49" spans="1:6" ht="15.75" x14ac:dyDescent="0.25">
      <c r="A49" s="26" t="s">
        <v>36</v>
      </c>
      <c r="B49" s="27">
        <v>181</v>
      </c>
      <c r="C49" s="40"/>
      <c r="D49" s="34"/>
      <c r="E49" s="48"/>
      <c r="F49" s="49"/>
    </row>
    <row r="50" spans="1:6" ht="15.75" x14ac:dyDescent="0.25">
      <c r="A50" s="26" t="s">
        <v>37</v>
      </c>
      <c r="B50" s="27">
        <v>182</v>
      </c>
      <c r="C50" s="40">
        <v>-1489.5</v>
      </c>
      <c r="D50" s="34">
        <v>-1066.7</v>
      </c>
      <c r="E50" s="44">
        <f t="shared" si="0"/>
        <v>422.79999999999995</v>
      </c>
      <c r="F50" s="51">
        <f t="shared" si="4"/>
        <v>71.614635783820077</v>
      </c>
    </row>
    <row r="51" spans="1:6" ht="31.5" x14ac:dyDescent="0.25">
      <c r="A51" s="26" t="s">
        <v>38</v>
      </c>
      <c r="B51" s="27">
        <v>190</v>
      </c>
      <c r="C51" s="41">
        <f>C37-C46</f>
        <v>3.3000000000006366</v>
      </c>
      <c r="D51" s="34">
        <f>D37-D46</f>
        <v>5.5</v>
      </c>
      <c r="E51" s="34">
        <f t="shared" si="0"/>
        <v>2.1999999999993634</v>
      </c>
      <c r="F51" s="35">
        <f t="shared" si="4"/>
        <v>166.66666666663451</v>
      </c>
    </row>
    <row r="52" spans="1:6" ht="15.75" x14ac:dyDescent="0.25">
      <c r="A52" s="26" t="s">
        <v>36</v>
      </c>
      <c r="B52" s="27">
        <v>191</v>
      </c>
      <c r="C52" s="40">
        <v>3.3</v>
      </c>
      <c r="D52" s="34">
        <v>5.5</v>
      </c>
      <c r="E52" s="34">
        <f t="shared" si="0"/>
        <v>2.2000000000000002</v>
      </c>
      <c r="F52" s="52">
        <f t="shared" si="4"/>
        <v>166.66666666666669</v>
      </c>
    </row>
    <row r="53" spans="1:6" ht="15.75" x14ac:dyDescent="0.25">
      <c r="A53" s="26" t="s">
        <v>37</v>
      </c>
      <c r="B53" s="27">
        <v>192</v>
      </c>
      <c r="C53" s="40"/>
      <c r="D53" s="34"/>
      <c r="E53" s="34"/>
      <c r="F53" s="52"/>
    </row>
    <row r="54" spans="1:6" ht="47.25" x14ac:dyDescent="0.25">
      <c r="A54" s="26" t="s">
        <v>39</v>
      </c>
      <c r="B54" s="27">
        <v>200</v>
      </c>
      <c r="C54" s="40">
        <v>3.3</v>
      </c>
      <c r="D54" s="34">
        <v>5.5</v>
      </c>
      <c r="E54" s="34">
        <f t="shared" si="0"/>
        <v>2.2000000000000002</v>
      </c>
      <c r="F54" s="35">
        <f t="shared" si="4"/>
        <v>166.66666666666669</v>
      </c>
    </row>
    <row r="55" spans="1:6" ht="15.75" x14ac:dyDescent="0.25">
      <c r="A55" s="26" t="s">
        <v>36</v>
      </c>
      <c r="B55" s="27">
        <v>201</v>
      </c>
      <c r="C55" s="40">
        <v>3.3</v>
      </c>
      <c r="D55" s="34">
        <v>5.5</v>
      </c>
      <c r="E55" s="34">
        <f t="shared" si="0"/>
        <v>2.2000000000000002</v>
      </c>
      <c r="F55" s="52">
        <f t="shared" si="4"/>
        <v>166.66666666666669</v>
      </c>
    </row>
    <row r="56" spans="1:6" ht="15.75" x14ac:dyDescent="0.25">
      <c r="A56" s="26" t="s">
        <v>37</v>
      </c>
      <c r="B56" s="27">
        <v>202</v>
      </c>
      <c r="C56" s="40"/>
      <c r="D56" s="34"/>
      <c r="E56" s="44"/>
      <c r="F56" s="35"/>
    </row>
    <row r="57" spans="1:6" ht="31.5" x14ac:dyDescent="0.25">
      <c r="A57" s="26" t="s">
        <v>40</v>
      </c>
      <c r="B57" s="27">
        <v>210</v>
      </c>
      <c r="C57" s="40">
        <v>0.6</v>
      </c>
      <c r="D57" s="34">
        <v>1</v>
      </c>
      <c r="E57" s="34">
        <f t="shared" si="0"/>
        <v>0.4</v>
      </c>
      <c r="F57" s="35">
        <f t="shared" si="4"/>
        <v>166.66666666666669</v>
      </c>
    </row>
    <row r="58" spans="1:6" ht="31.5" x14ac:dyDescent="0.25">
      <c r="A58" s="26" t="s">
        <v>41</v>
      </c>
      <c r="B58" s="27">
        <v>220</v>
      </c>
      <c r="C58" s="40">
        <f>C54-C57</f>
        <v>2.6999999999999997</v>
      </c>
      <c r="D58" s="40">
        <f>D54-D57</f>
        <v>4.5</v>
      </c>
      <c r="E58" s="34">
        <f t="shared" si="0"/>
        <v>1.8000000000000003</v>
      </c>
      <c r="F58" s="35">
        <f t="shared" si="4"/>
        <v>166.66666666666669</v>
      </c>
    </row>
    <row r="59" spans="1:6" ht="15.75" x14ac:dyDescent="0.25">
      <c r="A59" s="26" t="s">
        <v>42</v>
      </c>
      <c r="B59" s="27">
        <v>221</v>
      </c>
      <c r="C59" s="40">
        <v>2.7</v>
      </c>
      <c r="D59" s="34">
        <v>4.5</v>
      </c>
      <c r="E59" s="34">
        <f t="shared" ref="E59:E60" si="5">D59-C59</f>
        <v>1.7999999999999998</v>
      </c>
      <c r="F59" s="52">
        <f t="shared" si="4"/>
        <v>166.66666666666666</v>
      </c>
    </row>
    <row r="60" spans="1:6" ht="15.75" x14ac:dyDescent="0.25">
      <c r="A60" s="26" t="s">
        <v>43</v>
      </c>
      <c r="B60" s="27">
        <v>222</v>
      </c>
      <c r="C60" s="40"/>
      <c r="D60" s="34"/>
      <c r="E60" s="34">
        <f t="shared" si="5"/>
        <v>0</v>
      </c>
      <c r="F60" s="49"/>
    </row>
    <row r="61" spans="1:6" ht="32.25" customHeight="1" x14ac:dyDescent="0.25">
      <c r="A61" s="26" t="s">
        <v>44</v>
      </c>
      <c r="B61" s="27">
        <v>230</v>
      </c>
      <c r="C61" s="40">
        <v>0.3</v>
      </c>
      <c r="D61" s="34">
        <v>0.5</v>
      </c>
      <c r="E61" s="34">
        <f t="shared" si="0"/>
        <v>0.2</v>
      </c>
      <c r="F61" s="35">
        <f t="shared" si="4"/>
        <v>166.66666666666669</v>
      </c>
    </row>
    <row r="62" spans="1:6" ht="18" customHeight="1" x14ac:dyDescent="0.25">
      <c r="A62" s="59" t="s">
        <v>45</v>
      </c>
      <c r="B62" s="59"/>
      <c r="C62" s="59"/>
      <c r="D62" s="59"/>
      <c r="E62" s="59"/>
      <c r="F62" s="59"/>
    </row>
    <row r="63" spans="1:6" ht="15.75" x14ac:dyDescent="0.25">
      <c r="A63" s="26" t="s">
        <v>46</v>
      </c>
      <c r="B63" s="22">
        <v>240</v>
      </c>
      <c r="C63" s="33">
        <v>329.4</v>
      </c>
      <c r="D63" s="22">
        <v>271.10000000000002</v>
      </c>
      <c r="E63" s="22">
        <f>D63-C63</f>
        <v>-58.299999999999955</v>
      </c>
      <c r="F63" s="21">
        <f>D63/C63*100</f>
        <v>82.301153612629037</v>
      </c>
    </row>
    <row r="64" spans="1:6" ht="15.75" x14ac:dyDescent="0.25">
      <c r="A64" s="26" t="s">
        <v>47</v>
      </c>
      <c r="B64" s="22">
        <v>250</v>
      </c>
      <c r="C64" s="33">
        <v>2252.4</v>
      </c>
      <c r="D64" s="22">
        <v>1950.2</v>
      </c>
      <c r="E64" s="22">
        <f t="shared" ref="E64:E68" si="6">D64-C64</f>
        <v>-302.20000000000005</v>
      </c>
      <c r="F64" s="21">
        <f t="shared" ref="F64:F68" si="7">D64/C64*100</f>
        <v>86.58320014207068</v>
      </c>
    </row>
    <row r="65" spans="1:6" ht="16.5" customHeight="1" x14ac:dyDescent="0.25">
      <c r="A65" s="26" t="s">
        <v>48</v>
      </c>
      <c r="B65" s="22">
        <v>260</v>
      </c>
      <c r="C65" s="33">
        <v>495.6</v>
      </c>
      <c r="D65" s="22">
        <v>348.3</v>
      </c>
      <c r="E65" s="22">
        <f t="shared" si="6"/>
        <v>-147.30000000000001</v>
      </c>
      <c r="F65" s="21">
        <f t="shared" si="7"/>
        <v>70.278450363196114</v>
      </c>
    </row>
    <row r="66" spans="1:6" ht="15.75" x14ac:dyDescent="0.25">
      <c r="A66" s="26" t="s">
        <v>49</v>
      </c>
      <c r="B66" s="22">
        <v>270</v>
      </c>
      <c r="C66" s="33">
        <v>19.2</v>
      </c>
      <c r="D66" s="21">
        <v>13.9</v>
      </c>
      <c r="E66" s="22">
        <f t="shared" si="6"/>
        <v>-5.2999999999999989</v>
      </c>
      <c r="F66" s="21">
        <f t="shared" si="7"/>
        <v>72.395833333333343</v>
      </c>
    </row>
    <row r="67" spans="1:6" ht="15.75" x14ac:dyDescent="0.25">
      <c r="A67" s="26" t="s">
        <v>50</v>
      </c>
      <c r="B67" s="22">
        <v>280</v>
      </c>
      <c r="C67" s="33">
        <v>267.2</v>
      </c>
      <c r="D67" s="21">
        <v>238.2</v>
      </c>
      <c r="E67" s="22">
        <f t="shared" si="6"/>
        <v>-29</v>
      </c>
      <c r="F67" s="21">
        <f t="shared" si="7"/>
        <v>89.146706586826355</v>
      </c>
    </row>
    <row r="68" spans="1:6" ht="36" customHeight="1" x14ac:dyDescent="0.25">
      <c r="A68" s="24" t="s">
        <v>51</v>
      </c>
      <c r="B68" s="31">
        <v>290</v>
      </c>
      <c r="C68" s="31">
        <f>SUM(C63:C67)</f>
        <v>3363.7999999999997</v>
      </c>
      <c r="D68" s="32">
        <f>SUM(D63:D67)</f>
        <v>2821.7000000000003</v>
      </c>
      <c r="E68" s="31">
        <f t="shared" si="6"/>
        <v>-542.09999999999945</v>
      </c>
      <c r="F68" s="32">
        <f t="shared" si="7"/>
        <v>83.884297520661178</v>
      </c>
    </row>
    <row r="69" spans="1:6" ht="17.25" customHeight="1" x14ac:dyDescent="0.25">
      <c r="A69" s="55" t="s">
        <v>52</v>
      </c>
      <c r="B69" s="55"/>
      <c r="C69" s="55"/>
      <c r="D69" s="55"/>
      <c r="E69" s="55"/>
      <c r="F69" s="55"/>
    </row>
    <row r="70" spans="1:6" ht="63" x14ac:dyDescent="0.25">
      <c r="A70" s="28" t="s">
        <v>53</v>
      </c>
      <c r="B70" s="31">
        <v>300</v>
      </c>
      <c r="C70" s="36">
        <f>SUM(C71:C74)</f>
        <v>527.29999999999995</v>
      </c>
      <c r="D70" s="36">
        <f>SUM(D71:D74)</f>
        <v>545.4</v>
      </c>
      <c r="E70" s="36">
        <f>D70-C70</f>
        <v>18.100000000000023</v>
      </c>
      <c r="F70" s="32">
        <f>D70/C70*100</f>
        <v>103.43258107339277</v>
      </c>
    </row>
    <row r="71" spans="1:6" ht="15.75" x14ac:dyDescent="0.25">
      <c r="A71" s="26" t="s">
        <v>54</v>
      </c>
      <c r="B71" s="22">
        <v>301</v>
      </c>
      <c r="C71" s="38">
        <v>0.6</v>
      </c>
      <c r="D71" s="66">
        <v>1</v>
      </c>
      <c r="E71" s="34">
        <f>D71-C71</f>
        <v>0.4</v>
      </c>
      <c r="F71" s="35">
        <f t="shared" ref="F71" si="8">D71/C71*100</f>
        <v>166.66666666666669</v>
      </c>
    </row>
    <row r="72" spans="1:6" ht="47.25" x14ac:dyDescent="0.25">
      <c r="A72" s="26" t="s">
        <v>55</v>
      </c>
      <c r="B72" s="22">
        <v>302</v>
      </c>
      <c r="C72" s="39">
        <v>142.6</v>
      </c>
      <c r="D72" s="67">
        <v>192.9</v>
      </c>
      <c r="E72" s="34">
        <f>D72-C72</f>
        <v>50.300000000000011</v>
      </c>
      <c r="F72" s="35">
        <f t="shared" ref="F72" si="9">D72/C72*100</f>
        <v>135.27349228611502</v>
      </c>
    </row>
    <row r="73" spans="1:6" ht="47.25" x14ac:dyDescent="0.25">
      <c r="A73" s="26" t="s">
        <v>56</v>
      </c>
      <c r="B73" s="22">
        <v>303</v>
      </c>
      <c r="C73" s="34"/>
      <c r="D73" s="66"/>
      <c r="E73" s="34">
        <f>D73-C73</f>
        <v>0</v>
      </c>
      <c r="F73" s="34"/>
    </row>
    <row r="74" spans="1:6" ht="15.75" x14ac:dyDescent="0.25">
      <c r="A74" s="26" t="s">
        <v>57</v>
      </c>
      <c r="B74" s="60">
        <v>304</v>
      </c>
      <c r="C74" s="60">
        <v>384.1</v>
      </c>
      <c r="D74" s="68">
        <f>SUM(D76:D77)</f>
        <v>351.5</v>
      </c>
      <c r="E74" s="60">
        <f>D74-C74</f>
        <v>-32.600000000000023</v>
      </c>
      <c r="F74" s="61">
        <f>D74/C74*100</f>
        <v>91.51262692007289</v>
      </c>
    </row>
    <row r="75" spans="1:6" ht="15.75" x14ac:dyDescent="0.25">
      <c r="A75" s="26" t="s">
        <v>58</v>
      </c>
      <c r="B75" s="60"/>
      <c r="C75" s="60"/>
      <c r="D75" s="68"/>
      <c r="E75" s="60"/>
      <c r="F75" s="61"/>
    </row>
    <row r="76" spans="1:6" ht="48" customHeight="1" x14ac:dyDescent="0.25">
      <c r="A76" s="26" t="s">
        <v>59</v>
      </c>
      <c r="B76" s="22" t="s">
        <v>60</v>
      </c>
      <c r="C76" s="38">
        <v>0.3</v>
      </c>
      <c r="D76" s="66">
        <v>0.5</v>
      </c>
      <c r="E76" s="34">
        <f>D76-C76</f>
        <v>0.2</v>
      </c>
      <c r="F76" s="35">
        <f t="shared" ref="F76" si="10">D76/C76*100</f>
        <v>166.66666666666669</v>
      </c>
    </row>
    <row r="77" spans="1:6" ht="15.75" x14ac:dyDescent="0.25">
      <c r="A77" s="26" t="s">
        <v>125</v>
      </c>
      <c r="B77" s="22" t="s">
        <v>61</v>
      </c>
      <c r="C77" s="38">
        <v>383.8</v>
      </c>
      <c r="D77" s="67">
        <v>351</v>
      </c>
      <c r="E77" s="35">
        <f>D77-C77</f>
        <v>-32.800000000000011</v>
      </c>
      <c r="F77" s="35">
        <f>D77/C77*100</f>
        <v>91.453882230328304</v>
      </c>
    </row>
    <row r="78" spans="1:6" ht="31.5" x14ac:dyDescent="0.25">
      <c r="A78" s="28" t="s">
        <v>62</v>
      </c>
      <c r="B78" s="31">
        <v>310</v>
      </c>
      <c r="C78" s="36">
        <v>0</v>
      </c>
      <c r="D78" s="36">
        <v>0</v>
      </c>
      <c r="E78" s="36">
        <f t="shared" ref="E78:E84" si="11">D78-C78</f>
        <v>0</v>
      </c>
      <c r="F78" s="36">
        <v>0</v>
      </c>
    </row>
    <row r="79" spans="1:6" ht="66.75" customHeight="1" x14ac:dyDescent="0.25">
      <c r="A79" s="26" t="s">
        <v>63</v>
      </c>
      <c r="B79" s="22">
        <v>311</v>
      </c>
      <c r="C79" s="34"/>
      <c r="D79" s="34"/>
      <c r="E79" s="36"/>
      <c r="F79" s="34"/>
    </row>
    <row r="80" spans="1:6" ht="18.75" customHeight="1" x14ac:dyDescent="0.25">
      <c r="A80" s="26" t="s">
        <v>64</v>
      </c>
      <c r="B80" s="22">
        <v>312</v>
      </c>
      <c r="C80" s="34"/>
      <c r="D80" s="34"/>
      <c r="E80" s="36"/>
      <c r="F80" s="34"/>
    </row>
    <row r="81" spans="1:6" ht="15.75" x14ac:dyDescent="0.25">
      <c r="A81" s="26" t="s">
        <v>65</v>
      </c>
      <c r="B81" s="22">
        <v>313</v>
      </c>
      <c r="C81" s="34"/>
      <c r="D81" s="34"/>
      <c r="E81" s="36"/>
      <c r="F81" s="34"/>
    </row>
    <row r="82" spans="1:6" ht="33" customHeight="1" x14ac:dyDescent="0.25">
      <c r="A82" s="28" t="s">
        <v>66</v>
      </c>
      <c r="B82" s="31">
        <v>320</v>
      </c>
      <c r="C82" s="37">
        <f>SUM(C83:C84)</f>
        <v>529.4</v>
      </c>
      <c r="D82" s="37">
        <f>SUM(D83:D84)</f>
        <v>377.5</v>
      </c>
      <c r="E82" s="36">
        <f t="shared" si="11"/>
        <v>-151.89999999999998</v>
      </c>
      <c r="F82" s="32">
        <f>D82/C82*100</f>
        <v>71.307140158670194</v>
      </c>
    </row>
    <row r="83" spans="1:6" ht="64.5" customHeight="1" x14ac:dyDescent="0.25">
      <c r="A83" s="26" t="s">
        <v>67</v>
      </c>
      <c r="B83" s="22">
        <v>321</v>
      </c>
      <c r="C83" s="38">
        <v>495.6</v>
      </c>
      <c r="D83" s="67">
        <v>348.3</v>
      </c>
      <c r="E83" s="34">
        <f t="shared" si="11"/>
        <v>-147.30000000000001</v>
      </c>
      <c r="F83" s="35">
        <f>D83/C83*100</f>
        <v>70.278450363196114</v>
      </c>
    </row>
    <row r="84" spans="1:6" ht="15.75" x14ac:dyDescent="0.25">
      <c r="A84" s="26" t="s">
        <v>126</v>
      </c>
      <c r="B84" s="22">
        <v>322</v>
      </c>
      <c r="C84" s="38">
        <v>33.799999999999997</v>
      </c>
      <c r="D84" s="67">
        <v>29.2</v>
      </c>
      <c r="E84" s="34">
        <f t="shared" si="11"/>
        <v>-4.5999999999999979</v>
      </c>
      <c r="F84" s="35">
        <f t="shared" ref="F84" si="12">D84/C84*100</f>
        <v>86.390532544378701</v>
      </c>
    </row>
    <row r="85" spans="1:6" ht="31.5" x14ac:dyDescent="0.25">
      <c r="A85" s="28" t="s">
        <v>68</v>
      </c>
      <c r="B85" s="31">
        <v>330</v>
      </c>
      <c r="C85" s="36"/>
      <c r="D85" s="36"/>
      <c r="E85" s="36"/>
      <c r="F85" s="32"/>
    </row>
    <row r="86" spans="1:6" ht="31.5" x14ac:dyDescent="0.25">
      <c r="A86" s="26" t="s">
        <v>127</v>
      </c>
      <c r="B86" s="22">
        <v>331</v>
      </c>
      <c r="C86" s="34"/>
      <c r="D86" s="34"/>
      <c r="E86" s="34"/>
      <c r="F86" s="35"/>
    </row>
    <row r="87" spans="1:6" ht="15.75" x14ac:dyDescent="0.25">
      <c r="A87" s="26" t="s">
        <v>69</v>
      </c>
      <c r="B87" s="22">
        <v>332</v>
      </c>
      <c r="C87" s="34"/>
      <c r="D87" s="34"/>
      <c r="E87" s="36"/>
      <c r="F87" s="35"/>
    </row>
    <row r="88" spans="1:6" ht="15.75" x14ac:dyDescent="0.25">
      <c r="A88" s="55" t="s">
        <v>70</v>
      </c>
      <c r="B88" s="55"/>
      <c r="C88" s="55"/>
      <c r="D88" s="55"/>
      <c r="E88" s="55"/>
      <c r="F88" s="55"/>
    </row>
    <row r="89" spans="1:6" ht="15.75" x14ac:dyDescent="0.25">
      <c r="A89" s="26" t="s">
        <v>71</v>
      </c>
      <c r="B89" s="22">
        <v>340</v>
      </c>
      <c r="C89" s="22"/>
      <c r="D89" s="22"/>
      <c r="E89" s="22"/>
      <c r="F89" s="22"/>
    </row>
    <row r="90" spans="1:6" ht="31.5" x14ac:dyDescent="0.25">
      <c r="A90" s="26" t="s">
        <v>72</v>
      </c>
      <c r="B90" s="22">
        <v>341</v>
      </c>
      <c r="C90" s="22"/>
      <c r="D90" s="22"/>
      <c r="E90" s="22"/>
      <c r="F90" s="22"/>
    </row>
    <row r="91" spans="1:6" ht="63" x14ac:dyDescent="0.25">
      <c r="A91" s="26" t="s">
        <v>73</v>
      </c>
      <c r="B91" s="22">
        <v>350</v>
      </c>
      <c r="C91" s="22"/>
      <c r="D91" s="22"/>
      <c r="E91" s="46"/>
      <c r="F91" s="47"/>
    </row>
    <row r="92" spans="1:6" ht="31.5" x14ac:dyDescent="0.25">
      <c r="A92" s="26" t="s">
        <v>72</v>
      </c>
      <c r="B92" s="22">
        <v>351</v>
      </c>
      <c r="C92" s="22"/>
      <c r="D92" s="22"/>
      <c r="E92" s="22"/>
      <c r="F92" s="22"/>
    </row>
    <row r="93" spans="1:6" ht="31.5" x14ac:dyDescent="0.25">
      <c r="A93" s="26" t="s">
        <v>74</v>
      </c>
      <c r="B93" s="22">
        <v>360</v>
      </c>
      <c r="C93" s="22"/>
      <c r="D93" s="22"/>
      <c r="E93" s="22"/>
      <c r="F93" s="22"/>
    </row>
    <row r="94" spans="1:6" ht="31.5" x14ac:dyDescent="0.25">
      <c r="A94" s="26" t="s">
        <v>72</v>
      </c>
      <c r="B94" s="22">
        <v>361</v>
      </c>
      <c r="C94" s="22"/>
      <c r="D94" s="22"/>
      <c r="E94" s="22"/>
      <c r="F94" s="22"/>
    </row>
    <row r="95" spans="1:6" ht="31.5" x14ac:dyDescent="0.25">
      <c r="A95" s="26" t="s">
        <v>75</v>
      </c>
      <c r="B95" s="22">
        <v>370</v>
      </c>
      <c r="C95" s="22"/>
      <c r="D95" s="22"/>
      <c r="E95" s="22"/>
      <c r="F95" s="22"/>
    </row>
    <row r="96" spans="1:6" ht="31.5" x14ac:dyDescent="0.25">
      <c r="A96" s="26" t="s">
        <v>72</v>
      </c>
      <c r="B96" s="22">
        <v>371</v>
      </c>
      <c r="C96" s="22"/>
      <c r="D96" s="22"/>
      <c r="E96" s="22"/>
      <c r="F96" s="22"/>
    </row>
    <row r="97" spans="1:6" ht="66.75" customHeight="1" x14ac:dyDescent="0.25">
      <c r="A97" s="26" t="s">
        <v>76</v>
      </c>
      <c r="B97" s="22">
        <v>380</v>
      </c>
      <c r="C97" s="22"/>
      <c r="D97" s="22">
        <v>0.8</v>
      </c>
      <c r="E97" s="53">
        <f t="shared" ref="E97" si="13">D97-C97</f>
        <v>0.8</v>
      </c>
      <c r="F97" s="54"/>
    </row>
    <row r="98" spans="1:6" ht="31.5" x14ac:dyDescent="0.25">
      <c r="A98" s="26" t="s">
        <v>72</v>
      </c>
      <c r="B98" s="22">
        <v>381</v>
      </c>
      <c r="C98" s="22"/>
      <c r="D98" s="22"/>
      <c r="E98" s="22"/>
      <c r="F98" s="22"/>
    </row>
    <row r="99" spans="1:6" ht="31.5" x14ac:dyDescent="0.25">
      <c r="A99" s="26" t="s">
        <v>77</v>
      </c>
      <c r="B99" s="22">
        <v>390</v>
      </c>
      <c r="C99" s="22"/>
      <c r="D99" s="22">
        <v>0.8</v>
      </c>
      <c r="E99" s="53">
        <f t="shared" ref="E99" si="14">D99-C99</f>
        <v>0.8</v>
      </c>
      <c r="F99" s="54"/>
    </row>
    <row r="100" spans="1:6" ht="47.25" x14ac:dyDescent="0.25">
      <c r="A100" s="26" t="s">
        <v>78</v>
      </c>
      <c r="B100" s="22">
        <v>391</v>
      </c>
      <c r="C100" s="22"/>
      <c r="D100" s="22"/>
      <c r="E100" s="22"/>
      <c r="F100" s="22"/>
    </row>
    <row r="101" spans="1:6" ht="15.75" x14ac:dyDescent="0.25">
      <c r="A101" s="55" t="s">
        <v>79</v>
      </c>
      <c r="B101" s="55"/>
      <c r="C101" s="55"/>
      <c r="D101" s="55"/>
      <c r="E101" s="55"/>
      <c r="F101" s="55"/>
    </row>
    <row r="102" spans="1:6" ht="15.75" x14ac:dyDescent="0.25">
      <c r="A102" s="26" t="s">
        <v>80</v>
      </c>
      <c r="B102" s="22">
        <v>400</v>
      </c>
      <c r="C102" s="22">
        <v>8.25</v>
      </c>
      <c r="D102" s="22">
        <v>6.3</v>
      </c>
      <c r="E102" s="22">
        <f>D102-C102</f>
        <v>-1.9500000000000002</v>
      </c>
      <c r="F102" s="49">
        <f>D102/C102*100</f>
        <v>76.363636363636374</v>
      </c>
    </row>
    <row r="103" spans="1:6" ht="31.5" x14ac:dyDescent="0.25">
      <c r="A103" s="26" t="s">
        <v>81</v>
      </c>
      <c r="B103" s="22">
        <v>410</v>
      </c>
      <c r="C103" s="22">
        <v>499.2</v>
      </c>
      <c r="D103" s="51">
        <v>482</v>
      </c>
      <c r="E103" s="22">
        <f>D103-C103</f>
        <v>-17.199999999999989</v>
      </c>
      <c r="F103" s="21">
        <f>D103/C103*100</f>
        <v>96.554487179487182</v>
      </c>
    </row>
    <row r="104" spans="1:6" ht="15.75" x14ac:dyDescent="0.25">
      <c r="A104" s="26" t="s">
        <v>82</v>
      </c>
      <c r="B104" s="22">
        <v>420</v>
      </c>
      <c r="C104" s="22"/>
      <c r="D104" s="22"/>
      <c r="E104" s="22"/>
      <c r="F104" s="22"/>
    </row>
    <row r="105" spans="1:6" ht="47.25" x14ac:dyDescent="0.25">
      <c r="A105" s="26" t="s">
        <v>83</v>
      </c>
      <c r="B105" s="22">
        <v>430</v>
      </c>
      <c r="C105" s="22"/>
      <c r="D105" s="22"/>
      <c r="E105" s="22"/>
      <c r="F105" s="22"/>
    </row>
    <row r="107" spans="1:6" ht="23.25" customHeight="1" x14ac:dyDescent="0.25">
      <c r="A107" s="14" t="s">
        <v>128</v>
      </c>
      <c r="B107" s="18" t="s">
        <v>129</v>
      </c>
      <c r="C107" s="15" t="s">
        <v>129</v>
      </c>
      <c r="D107" s="19"/>
      <c r="E107" s="17" t="s">
        <v>130</v>
      </c>
      <c r="F107" s="16"/>
    </row>
    <row r="108" spans="1:6" ht="15.75" x14ac:dyDescent="0.25">
      <c r="A108" s="12" t="s">
        <v>133</v>
      </c>
      <c r="B108" s="2"/>
      <c r="C108" s="20" t="s">
        <v>132</v>
      </c>
      <c r="E108" s="13" t="s">
        <v>131</v>
      </c>
    </row>
    <row r="109" spans="1:6" ht="15.75" x14ac:dyDescent="0.25">
      <c r="B109" s="12"/>
      <c r="C109" s="12"/>
    </row>
    <row r="110" spans="1:6" x14ac:dyDescent="0.25">
      <c r="A110" s="2"/>
    </row>
  </sheetData>
  <mergeCells count="25">
    <mergeCell ref="A19:F19"/>
    <mergeCell ref="B6:D6"/>
    <mergeCell ref="B7:D7"/>
    <mergeCell ref="B8:D8"/>
    <mergeCell ref="B9:D9"/>
    <mergeCell ref="B10:D10"/>
    <mergeCell ref="A12:F12"/>
    <mergeCell ref="A13:F13"/>
    <mergeCell ref="A14:F14"/>
    <mergeCell ref="A88:F88"/>
    <mergeCell ref="A101:F101"/>
    <mergeCell ref="D1:F1"/>
    <mergeCell ref="B4:D4"/>
    <mergeCell ref="B5:D5"/>
    <mergeCell ref="A62:F62"/>
    <mergeCell ref="A69:F69"/>
    <mergeCell ref="B74:B75"/>
    <mergeCell ref="C74:C75"/>
    <mergeCell ref="D74:D75"/>
    <mergeCell ref="E74:E75"/>
    <mergeCell ref="F74:F75"/>
    <mergeCell ref="A16:A17"/>
    <mergeCell ref="B16:B17"/>
    <mergeCell ref="C16:C17"/>
    <mergeCell ref="D16:D17"/>
  </mergeCells>
  <pageMargins left="0.31496062992125984" right="0.11811023622047245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2024-01-24T13:17:34Z</dcterms:modified>
</cp:coreProperties>
</file>