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filterPrivacy="1" defaultThemeVersion="124226"/>
  <xr:revisionPtr revIDLastSave="0" documentId="13_ncr:1_{C66DB433-5B52-4730-879A-8F0C79FC468D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101" i="1" l="1"/>
  <c r="H90" i="1"/>
  <c r="J91" i="1"/>
  <c r="J92" i="1"/>
  <c r="K94" i="1"/>
  <c r="K90" i="1" s="1"/>
  <c r="L94" i="1"/>
  <c r="L90" i="1" s="1"/>
  <c r="M94" i="1"/>
  <c r="M90" i="1" s="1"/>
  <c r="N94" i="1"/>
  <c r="N90" i="1" s="1"/>
  <c r="J95" i="1"/>
  <c r="J96" i="1"/>
  <c r="K101" i="1"/>
  <c r="L101" i="1"/>
  <c r="M101" i="1"/>
  <c r="N101" i="1"/>
  <c r="J102" i="1"/>
  <c r="J103" i="1"/>
  <c r="J94" i="1" l="1"/>
  <c r="J101" i="1"/>
  <c r="J90" i="1"/>
  <c r="J71" i="1" l="1"/>
  <c r="J70" i="1"/>
  <c r="J66" i="1"/>
  <c r="J39" i="1" l="1"/>
  <c r="L75" i="1"/>
  <c r="M75" i="1"/>
  <c r="N75" i="1"/>
  <c r="N77" i="1" s="1"/>
  <c r="K75" i="1"/>
  <c r="L41" i="1"/>
  <c r="L53" i="1" s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43" i="1"/>
  <c r="K147" i="1"/>
  <c r="K144" i="1"/>
  <c r="K145" i="1"/>
  <c r="K146" i="1"/>
  <c r="K148" i="1"/>
  <c r="K149" i="1"/>
  <c r="K150" i="1"/>
  <c r="K151" i="1"/>
  <c r="K152" i="1"/>
  <c r="K153" i="1"/>
  <c r="K154" i="1"/>
  <c r="K155" i="1"/>
  <c r="K156" i="1"/>
  <c r="K157" i="1"/>
  <c r="K158" i="1"/>
  <c r="K143" i="1"/>
  <c r="M41" i="1" l="1"/>
  <c r="M53" i="1" s="1"/>
  <c r="N41" i="1"/>
  <c r="N53" i="1" s="1"/>
  <c r="K41" i="1"/>
  <c r="K53" i="1" s="1"/>
  <c r="K64" i="1" l="1"/>
  <c r="J82" i="1"/>
  <c r="J83" i="1"/>
  <c r="J84" i="1"/>
  <c r="J85" i="1"/>
  <c r="J81" i="1"/>
  <c r="J75" i="1"/>
  <c r="J73" i="1"/>
  <c r="J68" i="1"/>
  <c r="J56" i="1"/>
  <c r="J55" i="1"/>
  <c r="J45" i="1"/>
  <c r="J42" i="1"/>
  <c r="J38" i="1"/>
  <c r="J37" i="1"/>
  <c r="L64" i="1"/>
  <c r="M64" i="1"/>
  <c r="N64" i="1"/>
  <c r="K86" i="1"/>
  <c r="L86" i="1"/>
  <c r="M86" i="1"/>
  <c r="N86" i="1"/>
  <c r="N176" i="1"/>
  <c r="M176" i="1"/>
  <c r="J176" i="1"/>
  <c r="I176" i="1"/>
  <c r="K176" i="1"/>
  <c r="M167" i="1"/>
  <c r="K167" i="1"/>
  <c r="J167" i="1"/>
  <c r="I167" i="1"/>
  <c r="N62" i="1"/>
  <c r="M62" i="1"/>
  <c r="L62" i="1"/>
  <c r="K62" i="1"/>
  <c r="J64" i="1" l="1"/>
  <c r="J62" i="1"/>
  <c r="J41" i="1"/>
  <c r="J53" i="1" s="1"/>
  <c r="N67" i="1"/>
  <c r="K67" i="1"/>
  <c r="L67" i="1"/>
  <c r="J86" i="1"/>
  <c r="M67" i="1"/>
  <c r="G176" i="1"/>
  <c r="J67" i="1" l="1"/>
</calcChain>
</file>

<file path=xl/sharedStrings.xml><?xml version="1.0" encoding="utf-8"?>
<sst xmlns="http://schemas.openxmlformats.org/spreadsheetml/2006/main" count="227" uniqueCount="196">
  <si>
    <t xml:space="preserve">РОЗГЛЯНУТО </t>
  </si>
  <si>
    <t>ЗАТВЕРДЖЕНО</t>
  </si>
  <si>
    <t>______________________________________________</t>
  </si>
  <si>
    <t xml:space="preserve">Заступник міського голови     </t>
  </si>
  <si>
    <t>М. П.</t>
  </si>
  <si>
    <t xml:space="preserve">               (підпис)                                                      (ініціали, прізвище)</t>
  </si>
  <si>
    <t>ПОГОДЖЕНО</t>
  </si>
  <si>
    <t>(посада керівника органу управління підприємством)</t>
  </si>
  <si>
    <t xml:space="preserve"> </t>
  </si>
  <si>
    <t>коди</t>
  </si>
  <si>
    <t>Рік</t>
  </si>
  <si>
    <t>Підприємство</t>
  </si>
  <si>
    <t>за ЄДРПОУ</t>
  </si>
  <si>
    <t>Орган управління</t>
  </si>
  <si>
    <t>Міські, районні у містах ради та їх виконавчі комітети</t>
  </si>
  <si>
    <t>за СПОДУ</t>
  </si>
  <si>
    <t>Галузь</t>
  </si>
  <si>
    <t>за ЗКГНГ</t>
  </si>
  <si>
    <t>Вид економічної діяльності</t>
  </si>
  <si>
    <t>за КВЕД</t>
  </si>
  <si>
    <t>Місцезнаходження</t>
  </si>
  <si>
    <t>Телефон</t>
  </si>
  <si>
    <t>Прізвище та ініціали керівника</t>
  </si>
  <si>
    <t>ФІНАНСОВИЙ   ПЛАН    ПІДПРИЄМСТВА</t>
  </si>
  <si>
    <t xml:space="preserve"> Основні фінансові показники</t>
  </si>
  <si>
    <t>Одиниці виміру: тис. гривень</t>
  </si>
  <si>
    <t>Код рядка</t>
  </si>
  <si>
    <t>Факт минулого року</t>
  </si>
  <si>
    <t>Фінансовий план поточного року</t>
  </si>
  <si>
    <t>Плановий рік (усього)</t>
  </si>
  <si>
    <t>У тому числі за кварталами</t>
  </si>
  <si>
    <t>I</t>
  </si>
  <si>
    <t>II</t>
  </si>
  <si>
    <t>III</t>
  </si>
  <si>
    <t>IV</t>
  </si>
  <si>
    <t>1. Формування прибутку підприємства</t>
  </si>
  <si>
    <t>Доходи</t>
  </si>
  <si>
    <t>Дохід (виручка) від реалізації продукції (товарів, робіт, послуг) </t>
  </si>
  <si>
    <t>010</t>
  </si>
  <si>
    <t>в т.ч. за рахунок бюджетних коштів</t>
  </si>
  <si>
    <t>011</t>
  </si>
  <si>
    <t>Податок на додану вартість </t>
  </si>
  <si>
    <t>020</t>
  </si>
  <si>
    <t>Інші вирахування з доходу </t>
  </si>
  <si>
    <t>030</t>
  </si>
  <si>
    <t>Чистий дохід (виручка) від реалізації продукції (товарів, робіт, послуг) </t>
  </si>
  <si>
    <t>040</t>
  </si>
  <si>
    <t>Інші операційні доходи</t>
  </si>
  <si>
    <t>050</t>
  </si>
  <si>
    <t>у тому числі: </t>
  </si>
  <si>
    <t>Дохід від операційної оренди активів </t>
  </si>
  <si>
    <t>051</t>
  </si>
  <si>
    <t>Одержані гранти та субсидії </t>
  </si>
  <si>
    <t>052</t>
  </si>
  <si>
    <t>Дохід від реалізації необоротних активів, утримуваних для продажу </t>
  </si>
  <si>
    <t>053</t>
  </si>
  <si>
    <t>Дохід від участі в капіталі </t>
  </si>
  <si>
    <t>060</t>
  </si>
  <si>
    <t>Інші фінансові доходи </t>
  </si>
  <si>
    <t>070</t>
  </si>
  <si>
    <t>Інші доходи </t>
  </si>
  <si>
    <t>080</t>
  </si>
  <si>
    <t>у тому числі:</t>
  </si>
  <si>
    <t>дохід від реалізації фінансових інвестицій </t>
  </si>
  <si>
    <t>081</t>
  </si>
  <si>
    <t>дохід від безоплатно одержаних активів </t>
  </si>
  <si>
    <t>082</t>
  </si>
  <si>
    <t xml:space="preserve">Усього доходів </t>
  </si>
  <si>
    <t>090</t>
  </si>
  <si>
    <t>Витрати</t>
  </si>
  <si>
    <t>Собівартість реалізованої продукції (товарів, робіт і послуг)</t>
  </si>
  <si>
    <t>Адміністративні витрати</t>
  </si>
  <si>
    <t>Витрати на збут</t>
  </si>
  <si>
    <t>Інші операційні витрати</t>
  </si>
  <si>
    <t>Фінансові витрати </t>
  </si>
  <si>
    <t>Витрати від участі в капіталі </t>
  </si>
  <si>
    <t>Інші витрати </t>
  </si>
  <si>
    <t>Усього витрати</t>
  </si>
  <si>
    <t>Фінансові результати діяльності:</t>
  </si>
  <si>
    <t>Валовий прибуток (збиток):</t>
  </si>
  <si>
    <t>прибуток</t>
  </si>
  <si>
    <t>збиток</t>
  </si>
  <si>
    <t>Фінансові результати від операційної діяльності </t>
  </si>
  <si>
    <t>прибуток </t>
  </si>
  <si>
    <t>збиток </t>
  </si>
  <si>
    <t>Фінансові результати від звичайної діяльності до оподаткування:</t>
  </si>
  <si>
    <t>Податок на прибуток </t>
  </si>
  <si>
    <t>Чистий:</t>
  </si>
  <si>
    <t>Відрахування частини прибутку до бюджету м. Кременчука</t>
  </si>
  <si>
    <t>2. Елементи операційних витрат (разом)</t>
  </si>
  <si>
    <t>Матеріальні затрати </t>
  </si>
  <si>
    <t>Витрати на оплату праці </t>
  </si>
  <si>
    <t>Відрахування на соціальні заходи </t>
  </si>
  <si>
    <t>Амортизація </t>
  </si>
  <si>
    <t>Інші операційні витрати </t>
  </si>
  <si>
    <t>Разом (сума рядків з 240 по 280): </t>
  </si>
  <si>
    <t>3. Обов’язкові платежі підприємства до бюджету та державних цільових фондів</t>
  </si>
  <si>
    <t>Сплата поточних податків та обов’язкових платежів до державного бюджету, у тому числі:</t>
  </si>
  <si>
    <t>податок на прибуток</t>
  </si>
  <si>
    <t>ПДВ, що підлягає сплаті до бюджету за підсумками звітного періоду</t>
  </si>
  <si>
    <t>ПДВ, що підлягає відшкодуванню з бюджету за підсумками звітного періоду</t>
  </si>
  <si>
    <t>Інші податки, у тому числі (розшифрувати):</t>
  </si>
  <si>
    <t>відрахування частини чистого прибутку комунальними підприємствами</t>
  </si>
  <si>
    <t>304/1</t>
  </si>
  <si>
    <t>304/2</t>
  </si>
  <si>
    <t>Погашення податкової заборгованості, у тому числі:</t>
  </si>
  <si>
    <t>погашення реструктуризованих та відстрочених сум, що підлягають сплаті у поточному році до бюджету</t>
  </si>
  <si>
    <t>до державних цільових фондів</t>
  </si>
  <si>
    <t>неустойки (штрафи, пені)</t>
  </si>
  <si>
    <t>Внески до державних цільових фондів, у тому числі:</t>
  </si>
  <si>
    <t xml:space="preserve">внески до фондів соціального страхування - єдиний внесок на загальнообов'язкове державне соціальне страхування               </t>
  </si>
  <si>
    <t>Інші обов’язкові платежі, у тому числі:</t>
  </si>
  <si>
    <t>інші платежі (розшифрувати)</t>
  </si>
  <si>
    <t>4. Капітальні інвестиції протягом року</t>
  </si>
  <si>
    <t>Капітальне будівництво </t>
  </si>
  <si>
    <t>в т. ч. за рахунок бюджетних коштів </t>
  </si>
  <si>
    <t>Придбання (виготовлення) основних засобів та інших необоротних матеріальних активів </t>
  </si>
  <si>
    <t>Придбання (створення) нематеріальних активів </t>
  </si>
  <si>
    <t>Погашення отриманих на капітальні інвестиції позик </t>
  </si>
  <si>
    <t>Модернізація, модифікація, дообладнання, реконструкція, інші види поліпшення необоротних активів, </t>
  </si>
  <si>
    <t>Разом (сума рядків  340, 350, 360, 370, 380) </t>
  </si>
  <si>
    <t>в т. ч. за рахунок бюджетних коштів (сума рядків 341, 351, 361, 371, 381) </t>
  </si>
  <si>
    <t>5. Додаткова інформація</t>
  </si>
  <si>
    <t>Чисельність працівників </t>
  </si>
  <si>
    <t>Первісна вартість основних засобів </t>
  </si>
  <si>
    <t>Податкова заборгованість </t>
  </si>
  <si>
    <t>Заборгованість перед працівниками із виплати заробітної плати </t>
  </si>
  <si>
    <t xml:space="preserve"> (посада) </t>
  </si>
  <si>
    <t xml:space="preserve">(підпис) </t>
  </si>
  <si>
    <t>(ініціали, прізвище)</t>
  </si>
  <si>
    <t>ІНФОРМАЦІЯ</t>
  </si>
  <si>
    <t>(назва підприємства)</t>
  </si>
  <si>
    <t xml:space="preserve">1. Дані про підприємство, персонал та фонд оплати праці </t>
  </si>
  <si>
    <t>Загальна інформація про підприємство (резюме):</t>
  </si>
  <si>
    <t>Середньомісячна заробітна плата</t>
  </si>
  <si>
    <t>Найменування показника</t>
  </si>
  <si>
    <t xml:space="preserve">2. Інформація про бізнес підприємства (код рядка 040 фінансового плану) </t>
  </si>
  <si>
    <t>Таблиця 1</t>
  </si>
  <si>
    <t>Види діяльності (указати всі види діяльності)</t>
  </si>
  <si>
    <t>Питома вага в загальному обсязі реалізації (у %)</t>
  </si>
  <si>
    <t>за минулий рік</t>
  </si>
  <si>
    <t>за плановий рік</t>
  </si>
  <si>
    <t>Разом</t>
  </si>
  <si>
    <t xml:space="preserve">3. Витрати на утримання транспорту (у складі адміністративних витрат) </t>
  </si>
  <si>
    <t>Таблиця 2</t>
  </si>
  <si>
    <t>N з/п</t>
  </si>
  <si>
    <t>Марка</t>
  </si>
  <si>
    <t>Рік придбання</t>
  </si>
  <si>
    <t>Ціль використання</t>
  </si>
  <si>
    <t>Витрати, усього</t>
  </si>
  <si>
    <t>У тому числі за їх видами</t>
  </si>
  <si>
    <t>Матеріальні витрати</t>
  </si>
  <si>
    <t>Оплата праці</t>
  </si>
  <si>
    <t>Відрахування на соціальні заходи</t>
  </si>
  <si>
    <t>Аморти-зація</t>
  </si>
  <si>
    <t>Інші витрати</t>
  </si>
  <si>
    <t>Усього</t>
  </si>
  <si>
    <t>Комунальне виробниче підприємство "Кременчуціке міське управління капітального будівництва"</t>
  </si>
  <si>
    <t>Діяльність у сфері інжинірингу, геології та гаодезії, надання послуг із технічного консультування в цих сферах</t>
  </si>
  <si>
    <t>Будівництво</t>
  </si>
  <si>
    <t>71.12</t>
  </si>
  <si>
    <t>вул. Генерала Жадова,12, м. Кременчук, Полтавська обл., інд. 39600</t>
  </si>
  <si>
    <t>(0536) 3-41-04</t>
  </si>
  <si>
    <t>Воловик М.Л.</t>
  </si>
  <si>
    <t>План поточного року</t>
  </si>
  <si>
    <t>Плановий рік</t>
  </si>
  <si>
    <t>Плановий рік до плану поточного року,%</t>
  </si>
  <si>
    <t>Плановий рік до факту минулого року,%</t>
  </si>
  <si>
    <t>Середньооблікова кількість усіх працівників у еквіваленті повної зайнятості</t>
  </si>
  <si>
    <t>керівник</t>
  </si>
  <si>
    <t>адміністративно-управлінський персонал</t>
  </si>
  <si>
    <t>робітники</t>
  </si>
  <si>
    <t>Фонд оплати праці</t>
  </si>
  <si>
    <t>Витрати на оплату праці</t>
  </si>
  <si>
    <t>71.12 Діяльність у сфері інжинірингу, геології та гаодезії, надання послуг із технічного консультування в цих сферах</t>
  </si>
  <si>
    <t>Daewoo lanos</t>
  </si>
  <si>
    <t>господарські потреби</t>
  </si>
  <si>
    <t>Комунального виробничого підприємства "Кременчуцьке міське управління капітального будівництва"</t>
  </si>
  <si>
    <t>(найменування органу, який розглянув фінансовий план)</t>
  </si>
  <si>
    <t xml:space="preserve">               (підпис)                         (ініціали, прізвище)</t>
  </si>
  <si>
    <t>інші (ПДФО)</t>
  </si>
  <si>
    <t>інші (військовий збір)</t>
  </si>
  <si>
    <t>місцеві податки та збори (земельний податок)</t>
  </si>
  <si>
    <t>"                "</t>
  </si>
  <si>
    <t>04057617</t>
  </si>
  <si>
    <t xml:space="preserve">                                                                   серпня</t>
  </si>
  <si>
    <t>до фінансового плану на 2023 рік</t>
  </si>
  <si>
    <t>Фактичний показник отриманого чистого доходу (виручки) від реалізації продукції (товарів, робіт, послуг) за минулий 2021 рік</t>
  </si>
  <si>
    <t>Плановий показник чистого доходу (виручки) від реалізації продукції (товарів, робіт, послуг) на 2023 рік</t>
  </si>
  <si>
    <t xml:space="preserve">Дмитро КРАВЧЕНКО </t>
  </si>
  <si>
    <t xml:space="preserve">               (підпис)                                             (ініціали, прізвище)</t>
  </si>
  <si>
    <t>Начальник КВП "Кременчуцьке міське управління капітального будівництва"</t>
  </si>
  <si>
    <t>Микола ВОЛОВИК</t>
  </si>
  <si>
    <r>
      <t xml:space="preserve">на </t>
    </r>
    <r>
      <rPr>
        <b/>
        <sz val="14"/>
        <rFont val="Times New Roman"/>
        <family val="1"/>
        <charset val="204"/>
      </rPr>
      <t>2023</t>
    </r>
    <r>
      <rPr>
        <b/>
        <sz val="12"/>
        <rFont val="Times New Roman"/>
        <family val="1"/>
        <charset val="204"/>
      </rPr>
      <t xml:space="preserve"> рік </t>
    </r>
  </si>
  <si>
    <t>2022р.</t>
  </si>
  <si>
    <t>"29"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</si>
</sst>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&quot;р.&quot;;[Red]\-#,##0&quot;р.&quot;"/>
    <numFmt numFmtId="165" formatCode="0.0"/>
    <numFmt numFmtId="166" formatCode="#,##0.0"/>
  </numFmts>
  <fonts count="14" x14ac:knownFonts="1">
    <font>
      <sz val="11"/>
      <color theme="1"/>
      <name val="Calibri"/>
      <family val="2"/>
      <charset val="204"/>
      <scheme val="minor"/>
    </font>
    <font>
      <b/>
      <sz val="9.5"/>
      <name val="Times New Roman"/>
      <family val="1"/>
      <charset val="204"/>
    </font>
    <font>
      <sz val="9.5"/>
      <name val="Times New Roman"/>
      <family val="1"/>
      <charset val="204"/>
    </font>
    <font>
      <sz val="8"/>
      <name val="Times New Roman"/>
      <family val="1"/>
      <charset val="204"/>
    </font>
    <font>
      <sz val="9.5"/>
      <color indexed="12"/>
      <name val="Times New Roman"/>
      <family val="1"/>
      <charset val="204"/>
    </font>
    <font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gray0625">
        <fgColor indexed="8"/>
        <bgColor indexed="9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8">
    <xf numFmtId="0" fontId="0" fillId="0" borderId="0" xfId="0"/>
    <xf numFmtId="0" fontId="2" fillId="0" borderId="0" xfId="0" applyFont="1" applyFill="1" applyAlignment="1">
      <alignment wrapText="1"/>
    </xf>
    <xf numFmtId="0" fontId="2" fillId="0" borderId="0" xfId="0" applyFont="1" applyAlignment="1">
      <alignment wrapText="1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Fill="1" applyAlignment="1">
      <alignment horizontal="left" wrapText="1"/>
    </xf>
    <xf numFmtId="164" fontId="2" fillId="0" borderId="0" xfId="0" applyNumberFormat="1" applyFont="1" applyFill="1" applyAlignment="1">
      <alignment horizontal="left" wrapText="1"/>
    </xf>
    <xf numFmtId="0" fontId="2" fillId="0" borderId="0" xfId="0" applyFont="1" applyFill="1" applyAlignment="1">
      <alignment vertical="top" wrapText="1"/>
    </xf>
    <xf numFmtId="0" fontId="2" fillId="0" borderId="0" xfId="0" applyFont="1" applyFill="1"/>
    <xf numFmtId="0" fontId="2" fillId="0" borderId="0" xfId="0" applyFont="1"/>
    <xf numFmtId="0" fontId="2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4" fontId="2" fillId="0" borderId="2" xfId="0" applyNumberFormat="1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horizontal="righ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10" fontId="4" fillId="0" borderId="0" xfId="0" applyNumberFormat="1" applyFont="1" applyFill="1" applyBorder="1" applyAlignment="1">
      <alignment vertical="center" wrapText="1"/>
    </xf>
    <xf numFmtId="4" fontId="4" fillId="0" borderId="0" xfId="0" applyNumberFormat="1" applyFont="1" applyFill="1" applyBorder="1" applyAlignment="1">
      <alignment horizontal="right" vertical="center" wrapText="1"/>
    </xf>
    <xf numFmtId="0" fontId="2" fillId="0" borderId="2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2" fillId="0" borderId="0" xfId="0" applyFont="1" applyFill="1" applyAlignment="1">
      <alignment horizontal="left" vertical="center" wrapText="1"/>
    </xf>
    <xf numFmtId="165" fontId="10" fillId="0" borderId="2" xfId="0" applyNumberFormat="1" applyFont="1" applyBorder="1" applyAlignment="1">
      <alignment vertical="center" wrapText="1"/>
    </xf>
    <xf numFmtId="166" fontId="10" fillId="0" borderId="2" xfId="0" applyNumberFormat="1" applyFont="1" applyBorder="1" applyAlignment="1">
      <alignment vertical="center" wrapText="1"/>
    </xf>
    <xf numFmtId="166" fontId="8" fillId="0" borderId="2" xfId="0" applyNumberFormat="1" applyFont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165" fontId="8" fillId="0" borderId="2" xfId="0" applyNumberFormat="1" applyFont="1" applyBorder="1" applyAlignment="1">
      <alignment vertical="center" wrapText="1"/>
    </xf>
    <xf numFmtId="166" fontId="8" fillId="0" borderId="4" xfId="0" applyNumberFormat="1" applyFont="1" applyBorder="1" applyAlignment="1">
      <alignment horizontal="center" vertical="center" wrapText="1"/>
    </xf>
    <xf numFmtId="165" fontId="10" fillId="3" borderId="2" xfId="0" applyNumberFormat="1" applyFont="1" applyFill="1" applyBorder="1" applyAlignment="1">
      <alignment horizontal="center" vertical="center" wrapText="1"/>
    </xf>
    <xf numFmtId="165" fontId="8" fillId="3" borderId="2" xfId="0" applyNumberFormat="1" applyFont="1" applyFill="1" applyBorder="1" applyAlignment="1">
      <alignment horizontal="center" vertical="center" wrapText="1"/>
    </xf>
    <xf numFmtId="49" fontId="2" fillId="3" borderId="4" xfId="0" applyNumberFormat="1" applyFont="1" applyFill="1" applyBorder="1" applyAlignment="1">
      <alignment horizontal="center" vertical="center" wrapText="1"/>
    </xf>
    <xf numFmtId="165" fontId="9" fillId="3" borderId="3" xfId="0" applyNumberFormat="1" applyFont="1" applyFill="1" applyBorder="1" applyAlignment="1">
      <alignment horizontal="center" vertical="top" wrapText="1"/>
    </xf>
    <xf numFmtId="165" fontId="9" fillId="3" borderId="2" xfId="0" applyNumberFormat="1" applyFont="1" applyFill="1" applyBorder="1" applyAlignment="1">
      <alignment horizontal="center" vertical="top" wrapText="1"/>
    </xf>
    <xf numFmtId="49" fontId="2" fillId="3" borderId="2" xfId="0" applyNumberFormat="1" applyFont="1" applyFill="1" applyBorder="1" applyAlignment="1">
      <alignment horizontal="center" vertical="center" wrapText="1"/>
    </xf>
    <xf numFmtId="165" fontId="10" fillId="3" borderId="12" xfId="0" applyNumberFormat="1" applyFont="1" applyFill="1" applyBorder="1" applyAlignment="1">
      <alignment horizontal="center" vertical="center" wrapText="1"/>
    </xf>
    <xf numFmtId="49" fontId="1" fillId="3" borderId="2" xfId="0" applyNumberFormat="1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166" fontId="10" fillId="3" borderId="2" xfId="0" applyNumberFormat="1" applyFont="1" applyFill="1" applyBorder="1" applyAlignment="1">
      <alignment horizontal="center" vertical="center" wrapText="1"/>
    </xf>
    <xf numFmtId="166" fontId="8" fillId="3" borderId="2" xfId="0" applyNumberFormat="1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165" fontId="9" fillId="3" borderId="2" xfId="0" applyNumberFormat="1" applyFont="1" applyFill="1" applyBorder="1" applyAlignment="1">
      <alignment horizontal="center" vertical="center" wrapText="1"/>
    </xf>
    <xf numFmtId="4" fontId="10" fillId="3" borderId="2" xfId="0" applyNumberFormat="1" applyFont="1" applyFill="1" applyBorder="1" applyAlignment="1">
      <alignment horizontal="center" vertical="center" wrapText="1"/>
    </xf>
    <xf numFmtId="166" fontId="10" fillId="3" borderId="2" xfId="0" applyNumberFormat="1" applyFont="1" applyFill="1" applyBorder="1" applyAlignment="1">
      <alignment vertical="center" wrapText="1"/>
    </xf>
    <xf numFmtId="166" fontId="10" fillId="3" borderId="2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wrapText="1"/>
    </xf>
    <xf numFmtId="3" fontId="10" fillId="3" borderId="2" xfId="0" applyNumberFormat="1" applyFont="1" applyFill="1" applyBorder="1" applyAlignment="1">
      <alignment horizontal="center" vertical="center" wrapText="1"/>
    </xf>
    <xf numFmtId="166" fontId="10" fillId="3" borderId="2" xfId="0" applyNumberFormat="1" applyFont="1" applyFill="1" applyBorder="1" applyAlignment="1">
      <alignment horizontal="center" vertical="center" wrapText="1"/>
    </xf>
    <xf numFmtId="165" fontId="9" fillId="0" borderId="2" xfId="0" applyNumberFormat="1" applyFont="1" applyBorder="1" applyAlignment="1">
      <alignment horizontal="center" vertical="top" wrapText="1"/>
    </xf>
    <xf numFmtId="0" fontId="9" fillId="0" borderId="2" xfId="0" applyFont="1" applyBorder="1" applyAlignment="1">
      <alignment horizontal="center" vertical="top" wrapText="1"/>
    </xf>
    <xf numFmtId="166" fontId="10" fillId="3" borderId="2" xfId="0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top" wrapText="1"/>
    </xf>
    <xf numFmtId="166" fontId="13" fillId="0" borderId="2" xfId="0" applyNumberFormat="1" applyFont="1" applyBorder="1" applyAlignment="1">
      <alignment horizontal="center" vertical="top" wrapText="1"/>
    </xf>
    <xf numFmtId="4" fontId="10" fillId="3" borderId="2" xfId="0" applyNumberFormat="1" applyFont="1" applyFill="1" applyBorder="1" applyAlignment="1">
      <alignment vertical="center" wrapText="1"/>
    </xf>
    <xf numFmtId="0" fontId="13" fillId="0" borderId="2" xfId="0" applyFont="1" applyBorder="1" applyAlignment="1">
      <alignment horizontal="center" vertical="center" wrapText="1"/>
    </xf>
    <xf numFmtId="165" fontId="9" fillId="0" borderId="2" xfId="0" applyNumberFormat="1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center"/>
    </xf>
    <xf numFmtId="0" fontId="8" fillId="0" borderId="1" xfId="0" applyFont="1" applyBorder="1" applyAlignment="1">
      <alignment vertical="center" wrapText="1"/>
    </xf>
    <xf numFmtId="0" fontId="8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1" fillId="0" borderId="0" xfId="0" applyFont="1" applyFill="1" applyBorder="1" applyAlignment="1">
      <alignment wrapText="1"/>
    </xf>
    <xf numFmtId="0" fontId="9" fillId="0" borderId="2" xfId="0" applyFont="1" applyBorder="1" applyAlignment="1">
      <alignment horizontal="center" vertical="center" wrapText="1"/>
    </xf>
    <xf numFmtId="0" fontId="2" fillId="0" borderId="0" xfId="0" applyNumberFormat="1" applyFont="1" applyFill="1" applyAlignment="1">
      <alignment horizontal="left" wrapText="1"/>
    </xf>
    <xf numFmtId="0" fontId="10" fillId="0" borderId="1" xfId="0" applyFont="1" applyFill="1" applyBorder="1" applyAlignment="1">
      <alignment wrapText="1"/>
    </xf>
    <xf numFmtId="0" fontId="10" fillId="0" borderId="1" xfId="0" applyNumberFormat="1" applyFont="1" applyFill="1" applyBorder="1" applyAlignment="1">
      <alignment horizontal="left" wrapText="1"/>
    </xf>
    <xf numFmtId="0" fontId="10" fillId="0" borderId="1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left" wrapText="1"/>
    </xf>
    <xf numFmtId="0" fontId="2" fillId="0" borderId="0" xfId="0" applyFont="1" applyFill="1" applyAlignment="1">
      <alignment horizontal="left" wrapText="1"/>
    </xf>
    <xf numFmtId="0" fontId="1" fillId="0" borderId="0" xfId="0" applyFont="1" applyFill="1" applyAlignment="1">
      <alignment horizontal="left" wrapText="1"/>
    </xf>
    <xf numFmtId="0" fontId="11" fillId="0" borderId="0" xfId="0" applyFont="1" applyFill="1" applyBorder="1" applyAlignment="1">
      <alignment horizontal="center" wrapText="1"/>
    </xf>
    <xf numFmtId="0" fontId="11" fillId="0" borderId="1" xfId="0" applyFont="1" applyFill="1" applyBorder="1" applyAlignment="1">
      <alignment horizontal="left" wrapText="1"/>
    </xf>
    <xf numFmtId="0" fontId="2" fillId="0" borderId="2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left" vertical="top" wrapText="1"/>
    </xf>
    <xf numFmtId="0" fontId="2" fillId="0" borderId="2" xfId="0" applyFont="1" applyFill="1" applyBorder="1" applyAlignment="1">
      <alignment horizontal="left"/>
    </xf>
    <xf numFmtId="0" fontId="10" fillId="0" borderId="2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top" wrapText="1"/>
    </xf>
    <xf numFmtId="0" fontId="8" fillId="0" borderId="2" xfId="0" applyFont="1" applyFill="1" applyBorder="1" applyAlignment="1">
      <alignment horizontal="center" vertical="top" wrapText="1"/>
    </xf>
    <xf numFmtId="0" fontId="8" fillId="0" borderId="4" xfId="0" applyFont="1" applyFill="1" applyBorder="1" applyAlignment="1">
      <alignment horizontal="left" wrapText="1"/>
    </xf>
    <xf numFmtId="0" fontId="8" fillId="0" borderId="5" xfId="0" applyFont="1" applyFill="1" applyBorder="1" applyAlignment="1">
      <alignment horizontal="left" wrapText="1"/>
    </xf>
    <xf numFmtId="0" fontId="8" fillId="0" borderId="6" xfId="0" applyFont="1" applyFill="1" applyBorder="1" applyAlignment="1">
      <alignment horizontal="left" wrapText="1"/>
    </xf>
    <xf numFmtId="49" fontId="10" fillId="0" borderId="2" xfId="0" applyNumberFormat="1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horizontal="left" wrapText="1"/>
    </xf>
    <xf numFmtId="0" fontId="2" fillId="0" borderId="5" xfId="0" applyFont="1" applyFill="1" applyBorder="1" applyAlignment="1">
      <alignment horizontal="left" wrapText="1"/>
    </xf>
    <xf numFmtId="0" fontId="2" fillId="0" borderId="6" xfId="0" applyFont="1" applyFill="1" applyBorder="1" applyAlignment="1">
      <alignment horizontal="left" wrapText="1"/>
    </xf>
    <xf numFmtId="0" fontId="8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2" fillId="0" borderId="2" xfId="0" applyFont="1" applyBorder="1" applyAlignment="1">
      <alignment horizontal="center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1" fillId="3" borderId="2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left" vertical="center" wrapText="1"/>
    </xf>
    <xf numFmtId="0" fontId="2" fillId="3" borderId="5" xfId="0" applyFont="1" applyFill="1" applyBorder="1" applyAlignment="1">
      <alignment horizontal="left" vertical="center" wrapText="1"/>
    </xf>
    <xf numFmtId="0" fontId="2" fillId="3" borderId="6" xfId="0" applyFont="1" applyFill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165" fontId="9" fillId="0" borderId="2" xfId="0" applyNumberFormat="1" applyFont="1" applyBorder="1" applyAlignment="1">
      <alignment horizontal="center" vertical="top" wrapText="1"/>
    </xf>
    <xf numFmtId="4" fontId="9" fillId="0" borderId="2" xfId="0" applyNumberFormat="1" applyFont="1" applyBorder="1" applyAlignment="1">
      <alignment horizontal="center" vertical="top" wrapText="1"/>
    </xf>
    <xf numFmtId="0" fontId="12" fillId="0" borderId="2" xfId="0" applyFont="1" applyBorder="1" applyAlignment="1">
      <alignment horizontal="center" vertical="top" wrapText="1"/>
    </xf>
    <xf numFmtId="166" fontId="9" fillId="3" borderId="2" xfId="0" applyNumberFormat="1" applyFont="1" applyFill="1" applyBorder="1" applyAlignment="1">
      <alignment horizontal="center" vertical="top" wrapText="1"/>
    </xf>
    <xf numFmtId="166" fontId="12" fillId="3" borderId="2" xfId="0" applyNumberFormat="1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left" vertical="center" wrapText="1"/>
    </xf>
    <xf numFmtId="165" fontId="10" fillId="0" borderId="4" xfId="0" applyNumberFormat="1" applyFont="1" applyFill="1" applyBorder="1" applyAlignment="1">
      <alignment horizontal="right" vertical="center" wrapText="1"/>
    </xf>
    <xf numFmtId="165" fontId="10" fillId="0" borderId="6" xfId="0" applyNumberFormat="1" applyFont="1" applyFill="1" applyBorder="1" applyAlignment="1">
      <alignment horizontal="right" vertical="center" wrapText="1"/>
    </xf>
    <xf numFmtId="165" fontId="10" fillId="0" borderId="2" xfId="0" applyNumberFormat="1" applyFont="1" applyFill="1" applyBorder="1" applyAlignment="1">
      <alignment horizontal="right" vertical="center" wrapText="1"/>
    </xf>
    <xf numFmtId="0" fontId="2" fillId="0" borderId="0" xfId="0" applyFont="1" applyFill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vertical="center" wrapText="1"/>
    </xf>
    <xf numFmtId="165" fontId="8" fillId="0" borderId="4" xfId="0" applyNumberFormat="1" applyFont="1" applyFill="1" applyBorder="1" applyAlignment="1">
      <alignment horizontal="right" vertical="center" wrapText="1"/>
    </xf>
    <xf numFmtId="165" fontId="8" fillId="0" borderId="6" xfId="0" applyNumberFormat="1" applyFont="1" applyFill="1" applyBorder="1" applyAlignment="1">
      <alignment horizontal="right" vertical="center" wrapText="1"/>
    </xf>
    <xf numFmtId="165" fontId="8" fillId="0" borderId="2" xfId="0" applyNumberFormat="1" applyFont="1" applyFill="1" applyBorder="1" applyAlignment="1">
      <alignment horizontal="right" vertical="center" wrapText="1"/>
    </xf>
    <xf numFmtId="0" fontId="2" fillId="0" borderId="0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66" fontId="8" fillId="0" borderId="4" xfId="0" applyNumberFormat="1" applyFont="1" applyBorder="1" applyAlignment="1">
      <alignment horizontal="center" vertical="center" wrapText="1"/>
    </xf>
    <xf numFmtId="166" fontId="8" fillId="0" borderId="6" xfId="0" applyNumberFormat="1" applyFont="1" applyBorder="1" applyAlignment="1">
      <alignment horizontal="center" vertical="center" wrapText="1"/>
    </xf>
    <xf numFmtId="166" fontId="8" fillId="0" borderId="2" xfId="0" applyNumberFormat="1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left" vertical="center" wrapText="1"/>
    </xf>
    <xf numFmtId="0" fontId="10" fillId="0" borderId="6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166" fontId="10" fillId="3" borderId="2" xfId="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top" wrapText="1"/>
    </xf>
    <xf numFmtId="0" fontId="9" fillId="0" borderId="2" xfId="0" applyFont="1" applyBorder="1" applyAlignment="1">
      <alignment horizontal="center" vertical="top" wrapText="1"/>
    </xf>
    <xf numFmtId="4" fontId="9" fillId="3" borderId="2" xfId="0" applyNumberFormat="1" applyFont="1" applyFill="1" applyBorder="1" applyAlignment="1">
      <alignment horizontal="center" vertical="top" wrapText="1"/>
    </xf>
    <xf numFmtId="3" fontId="12" fillId="3" borderId="2" xfId="0" applyNumberFormat="1" applyFont="1" applyFill="1" applyBorder="1" applyAlignment="1">
      <alignment horizontal="center" vertical="top" wrapText="1"/>
    </xf>
    <xf numFmtId="4" fontId="12" fillId="3" borderId="2" xfId="0" applyNumberFormat="1" applyFont="1" applyFill="1" applyBorder="1" applyAlignment="1">
      <alignment horizontal="center" vertical="top" wrapText="1"/>
    </xf>
    <xf numFmtId="3" fontId="9" fillId="0" borderId="2" xfId="0" applyNumberFormat="1" applyFont="1" applyBorder="1" applyAlignment="1">
      <alignment horizontal="center" vertical="top" wrapText="1"/>
    </xf>
    <xf numFmtId="3" fontId="12" fillId="0" borderId="2" xfId="0" applyNumberFormat="1" applyFont="1" applyBorder="1" applyAlignment="1">
      <alignment horizontal="center" vertical="top" wrapText="1"/>
    </xf>
    <xf numFmtId="3" fontId="9" fillId="3" borderId="2" xfId="0" applyNumberFormat="1" applyFont="1" applyFill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left" vertical="top" wrapText="1"/>
    </xf>
    <xf numFmtId="166" fontId="9" fillId="0" borderId="2" xfId="0" applyNumberFormat="1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N181"/>
  <sheetViews>
    <sheetView tabSelected="1" topLeftCell="A163" workbookViewId="0">
      <selection activeCell="I155" sqref="I155:J155"/>
    </sheetView>
  </sheetViews>
  <sheetFormatPr defaultRowHeight="12.75" x14ac:dyDescent="0.2"/>
  <cols>
    <col min="1" max="2" width="10.5703125" style="8" customWidth="1"/>
    <col min="3" max="3" width="10.42578125" style="8" customWidth="1"/>
    <col min="4" max="4" width="10.5703125" style="8" hidden="1" customWidth="1"/>
    <col min="5" max="6" width="10.5703125" style="8" customWidth="1"/>
    <col min="7" max="7" width="5.42578125" style="8" customWidth="1"/>
    <col min="8" max="8" width="9.85546875" style="8" customWidth="1"/>
    <col min="9" max="14" width="11.140625" style="8" customWidth="1"/>
    <col min="15" max="256" width="9.140625" style="8"/>
    <col min="257" max="262" width="10.5703125" style="8" customWidth="1"/>
    <col min="263" max="263" width="5.42578125" style="8" customWidth="1"/>
    <col min="264" max="264" width="9.85546875" style="8" customWidth="1"/>
    <col min="265" max="270" width="11.140625" style="8" customWidth="1"/>
    <col min="271" max="512" width="9.140625" style="8"/>
    <col min="513" max="518" width="10.5703125" style="8" customWidth="1"/>
    <col min="519" max="519" width="5.42578125" style="8" customWidth="1"/>
    <col min="520" max="520" width="9.85546875" style="8" customWidth="1"/>
    <col min="521" max="526" width="11.140625" style="8" customWidth="1"/>
    <col min="527" max="768" width="9.140625" style="8"/>
    <col min="769" max="774" width="10.5703125" style="8" customWidth="1"/>
    <col min="775" max="775" width="5.42578125" style="8" customWidth="1"/>
    <col min="776" max="776" width="9.85546875" style="8" customWidth="1"/>
    <col min="777" max="782" width="11.140625" style="8" customWidth="1"/>
    <col min="783" max="1024" width="9.140625" style="8"/>
    <col min="1025" max="1030" width="10.5703125" style="8" customWidth="1"/>
    <col min="1031" max="1031" width="5.42578125" style="8" customWidth="1"/>
    <col min="1032" max="1032" width="9.85546875" style="8" customWidth="1"/>
    <col min="1033" max="1038" width="11.140625" style="8" customWidth="1"/>
    <col min="1039" max="1280" width="9.140625" style="8"/>
    <col min="1281" max="1286" width="10.5703125" style="8" customWidth="1"/>
    <col min="1287" max="1287" width="5.42578125" style="8" customWidth="1"/>
    <col min="1288" max="1288" width="9.85546875" style="8" customWidth="1"/>
    <col min="1289" max="1294" width="11.140625" style="8" customWidth="1"/>
    <col min="1295" max="1536" width="9.140625" style="8"/>
    <col min="1537" max="1542" width="10.5703125" style="8" customWidth="1"/>
    <col min="1543" max="1543" width="5.42578125" style="8" customWidth="1"/>
    <col min="1544" max="1544" width="9.85546875" style="8" customWidth="1"/>
    <col min="1545" max="1550" width="11.140625" style="8" customWidth="1"/>
    <col min="1551" max="1792" width="9.140625" style="8"/>
    <col min="1793" max="1798" width="10.5703125" style="8" customWidth="1"/>
    <col min="1799" max="1799" width="5.42578125" style="8" customWidth="1"/>
    <col min="1800" max="1800" width="9.85546875" style="8" customWidth="1"/>
    <col min="1801" max="1806" width="11.140625" style="8" customWidth="1"/>
    <col min="1807" max="2048" width="9.140625" style="8"/>
    <col min="2049" max="2054" width="10.5703125" style="8" customWidth="1"/>
    <col min="2055" max="2055" width="5.42578125" style="8" customWidth="1"/>
    <col min="2056" max="2056" width="9.85546875" style="8" customWidth="1"/>
    <col min="2057" max="2062" width="11.140625" style="8" customWidth="1"/>
    <col min="2063" max="2304" width="9.140625" style="8"/>
    <col min="2305" max="2310" width="10.5703125" style="8" customWidth="1"/>
    <col min="2311" max="2311" width="5.42578125" style="8" customWidth="1"/>
    <col min="2312" max="2312" width="9.85546875" style="8" customWidth="1"/>
    <col min="2313" max="2318" width="11.140625" style="8" customWidth="1"/>
    <col min="2319" max="2560" width="9.140625" style="8"/>
    <col min="2561" max="2566" width="10.5703125" style="8" customWidth="1"/>
    <col min="2567" max="2567" width="5.42578125" style="8" customWidth="1"/>
    <col min="2568" max="2568" width="9.85546875" style="8" customWidth="1"/>
    <col min="2569" max="2574" width="11.140625" style="8" customWidth="1"/>
    <col min="2575" max="2816" width="9.140625" style="8"/>
    <col min="2817" max="2822" width="10.5703125" style="8" customWidth="1"/>
    <col min="2823" max="2823" width="5.42578125" style="8" customWidth="1"/>
    <col min="2824" max="2824" width="9.85546875" style="8" customWidth="1"/>
    <col min="2825" max="2830" width="11.140625" style="8" customWidth="1"/>
    <col min="2831" max="3072" width="9.140625" style="8"/>
    <col min="3073" max="3078" width="10.5703125" style="8" customWidth="1"/>
    <col min="3079" max="3079" width="5.42578125" style="8" customWidth="1"/>
    <col min="3080" max="3080" width="9.85546875" style="8" customWidth="1"/>
    <col min="3081" max="3086" width="11.140625" style="8" customWidth="1"/>
    <col min="3087" max="3328" width="9.140625" style="8"/>
    <col min="3329" max="3334" width="10.5703125" style="8" customWidth="1"/>
    <col min="3335" max="3335" width="5.42578125" style="8" customWidth="1"/>
    <col min="3336" max="3336" width="9.85546875" style="8" customWidth="1"/>
    <col min="3337" max="3342" width="11.140625" style="8" customWidth="1"/>
    <col min="3343" max="3584" width="9.140625" style="8"/>
    <col min="3585" max="3590" width="10.5703125" style="8" customWidth="1"/>
    <col min="3591" max="3591" width="5.42578125" style="8" customWidth="1"/>
    <col min="3592" max="3592" width="9.85546875" style="8" customWidth="1"/>
    <col min="3593" max="3598" width="11.140625" style="8" customWidth="1"/>
    <col min="3599" max="3840" width="9.140625" style="8"/>
    <col min="3841" max="3846" width="10.5703125" style="8" customWidth="1"/>
    <col min="3847" max="3847" width="5.42578125" style="8" customWidth="1"/>
    <col min="3848" max="3848" width="9.85546875" style="8" customWidth="1"/>
    <col min="3849" max="3854" width="11.140625" style="8" customWidth="1"/>
    <col min="3855" max="4096" width="9.140625" style="8"/>
    <col min="4097" max="4102" width="10.5703125" style="8" customWidth="1"/>
    <col min="4103" max="4103" width="5.42578125" style="8" customWidth="1"/>
    <col min="4104" max="4104" width="9.85546875" style="8" customWidth="1"/>
    <col min="4105" max="4110" width="11.140625" style="8" customWidth="1"/>
    <col min="4111" max="4352" width="9.140625" style="8"/>
    <col min="4353" max="4358" width="10.5703125" style="8" customWidth="1"/>
    <col min="4359" max="4359" width="5.42578125" style="8" customWidth="1"/>
    <col min="4360" max="4360" width="9.85546875" style="8" customWidth="1"/>
    <col min="4361" max="4366" width="11.140625" style="8" customWidth="1"/>
    <col min="4367" max="4608" width="9.140625" style="8"/>
    <col min="4609" max="4614" width="10.5703125" style="8" customWidth="1"/>
    <col min="4615" max="4615" width="5.42578125" style="8" customWidth="1"/>
    <col min="4616" max="4616" width="9.85546875" style="8" customWidth="1"/>
    <col min="4617" max="4622" width="11.140625" style="8" customWidth="1"/>
    <col min="4623" max="4864" width="9.140625" style="8"/>
    <col min="4865" max="4870" width="10.5703125" style="8" customWidth="1"/>
    <col min="4871" max="4871" width="5.42578125" style="8" customWidth="1"/>
    <col min="4872" max="4872" width="9.85546875" style="8" customWidth="1"/>
    <col min="4873" max="4878" width="11.140625" style="8" customWidth="1"/>
    <col min="4879" max="5120" width="9.140625" style="8"/>
    <col min="5121" max="5126" width="10.5703125" style="8" customWidth="1"/>
    <col min="5127" max="5127" width="5.42578125" style="8" customWidth="1"/>
    <col min="5128" max="5128" width="9.85546875" style="8" customWidth="1"/>
    <col min="5129" max="5134" width="11.140625" style="8" customWidth="1"/>
    <col min="5135" max="5376" width="9.140625" style="8"/>
    <col min="5377" max="5382" width="10.5703125" style="8" customWidth="1"/>
    <col min="5383" max="5383" width="5.42578125" style="8" customWidth="1"/>
    <col min="5384" max="5384" width="9.85546875" style="8" customWidth="1"/>
    <col min="5385" max="5390" width="11.140625" style="8" customWidth="1"/>
    <col min="5391" max="5632" width="9.140625" style="8"/>
    <col min="5633" max="5638" width="10.5703125" style="8" customWidth="1"/>
    <col min="5639" max="5639" width="5.42578125" style="8" customWidth="1"/>
    <col min="5640" max="5640" width="9.85546875" style="8" customWidth="1"/>
    <col min="5641" max="5646" width="11.140625" style="8" customWidth="1"/>
    <col min="5647" max="5888" width="9.140625" style="8"/>
    <col min="5889" max="5894" width="10.5703125" style="8" customWidth="1"/>
    <col min="5895" max="5895" width="5.42578125" style="8" customWidth="1"/>
    <col min="5896" max="5896" width="9.85546875" style="8" customWidth="1"/>
    <col min="5897" max="5902" width="11.140625" style="8" customWidth="1"/>
    <col min="5903" max="6144" width="9.140625" style="8"/>
    <col min="6145" max="6150" width="10.5703125" style="8" customWidth="1"/>
    <col min="6151" max="6151" width="5.42578125" style="8" customWidth="1"/>
    <col min="6152" max="6152" width="9.85546875" style="8" customWidth="1"/>
    <col min="6153" max="6158" width="11.140625" style="8" customWidth="1"/>
    <col min="6159" max="6400" width="9.140625" style="8"/>
    <col min="6401" max="6406" width="10.5703125" style="8" customWidth="1"/>
    <col min="6407" max="6407" width="5.42578125" style="8" customWidth="1"/>
    <col min="6408" max="6408" width="9.85546875" style="8" customWidth="1"/>
    <col min="6409" max="6414" width="11.140625" style="8" customWidth="1"/>
    <col min="6415" max="6656" width="9.140625" style="8"/>
    <col min="6657" max="6662" width="10.5703125" style="8" customWidth="1"/>
    <col min="6663" max="6663" width="5.42578125" style="8" customWidth="1"/>
    <col min="6664" max="6664" width="9.85546875" style="8" customWidth="1"/>
    <col min="6665" max="6670" width="11.140625" style="8" customWidth="1"/>
    <col min="6671" max="6912" width="9.140625" style="8"/>
    <col min="6913" max="6918" width="10.5703125" style="8" customWidth="1"/>
    <col min="6919" max="6919" width="5.42578125" style="8" customWidth="1"/>
    <col min="6920" max="6920" width="9.85546875" style="8" customWidth="1"/>
    <col min="6921" max="6926" width="11.140625" style="8" customWidth="1"/>
    <col min="6927" max="7168" width="9.140625" style="8"/>
    <col min="7169" max="7174" width="10.5703125" style="8" customWidth="1"/>
    <col min="7175" max="7175" width="5.42578125" style="8" customWidth="1"/>
    <col min="7176" max="7176" width="9.85546875" style="8" customWidth="1"/>
    <col min="7177" max="7182" width="11.140625" style="8" customWidth="1"/>
    <col min="7183" max="7424" width="9.140625" style="8"/>
    <col min="7425" max="7430" width="10.5703125" style="8" customWidth="1"/>
    <col min="7431" max="7431" width="5.42578125" style="8" customWidth="1"/>
    <col min="7432" max="7432" width="9.85546875" style="8" customWidth="1"/>
    <col min="7433" max="7438" width="11.140625" style="8" customWidth="1"/>
    <col min="7439" max="7680" width="9.140625" style="8"/>
    <col min="7681" max="7686" width="10.5703125" style="8" customWidth="1"/>
    <col min="7687" max="7687" width="5.42578125" style="8" customWidth="1"/>
    <col min="7688" max="7688" width="9.85546875" style="8" customWidth="1"/>
    <col min="7689" max="7694" width="11.140625" style="8" customWidth="1"/>
    <col min="7695" max="7936" width="9.140625" style="8"/>
    <col min="7937" max="7942" width="10.5703125" style="8" customWidth="1"/>
    <col min="7943" max="7943" width="5.42578125" style="8" customWidth="1"/>
    <col min="7944" max="7944" width="9.85546875" style="8" customWidth="1"/>
    <col min="7945" max="7950" width="11.140625" style="8" customWidth="1"/>
    <col min="7951" max="8192" width="9.140625" style="8"/>
    <col min="8193" max="8198" width="10.5703125" style="8" customWidth="1"/>
    <col min="8199" max="8199" width="5.42578125" style="8" customWidth="1"/>
    <col min="8200" max="8200" width="9.85546875" style="8" customWidth="1"/>
    <col min="8201" max="8206" width="11.140625" style="8" customWidth="1"/>
    <col min="8207" max="8448" width="9.140625" style="8"/>
    <col min="8449" max="8454" width="10.5703125" style="8" customWidth="1"/>
    <col min="8455" max="8455" width="5.42578125" style="8" customWidth="1"/>
    <col min="8456" max="8456" width="9.85546875" style="8" customWidth="1"/>
    <col min="8457" max="8462" width="11.140625" style="8" customWidth="1"/>
    <col min="8463" max="8704" width="9.140625" style="8"/>
    <col min="8705" max="8710" width="10.5703125" style="8" customWidth="1"/>
    <col min="8711" max="8711" width="5.42578125" style="8" customWidth="1"/>
    <col min="8712" max="8712" width="9.85546875" style="8" customWidth="1"/>
    <col min="8713" max="8718" width="11.140625" style="8" customWidth="1"/>
    <col min="8719" max="8960" width="9.140625" style="8"/>
    <col min="8961" max="8966" width="10.5703125" style="8" customWidth="1"/>
    <col min="8967" max="8967" width="5.42578125" style="8" customWidth="1"/>
    <col min="8968" max="8968" width="9.85546875" style="8" customWidth="1"/>
    <col min="8969" max="8974" width="11.140625" style="8" customWidth="1"/>
    <col min="8975" max="9216" width="9.140625" style="8"/>
    <col min="9217" max="9222" width="10.5703125" style="8" customWidth="1"/>
    <col min="9223" max="9223" width="5.42578125" style="8" customWidth="1"/>
    <col min="9224" max="9224" width="9.85546875" style="8" customWidth="1"/>
    <col min="9225" max="9230" width="11.140625" style="8" customWidth="1"/>
    <col min="9231" max="9472" width="9.140625" style="8"/>
    <col min="9473" max="9478" width="10.5703125" style="8" customWidth="1"/>
    <col min="9479" max="9479" width="5.42578125" style="8" customWidth="1"/>
    <col min="9480" max="9480" width="9.85546875" style="8" customWidth="1"/>
    <col min="9481" max="9486" width="11.140625" style="8" customWidth="1"/>
    <col min="9487" max="9728" width="9.140625" style="8"/>
    <col min="9729" max="9734" width="10.5703125" style="8" customWidth="1"/>
    <col min="9735" max="9735" width="5.42578125" style="8" customWidth="1"/>
    <col min="9736" max="9736" width="9.85546875" style="8" customWidth="1"/>
    <col min="9737" max="9742" width="11.140625" style="8" customWidth="1"/>
    <col min="9743" max="9984" width="9.140625" style="8"/>
    <col min="9985" max="9990" width="10.5703125" style="8" customWidth="1"/>
    <col min="9991" max="9991" width="5.42578125" style="8" customWidth="1"/>
    <col min="9992" max="9992" width="9.85546875" style="8" customWidth="1"/>
    <col min="9993" max="9998" width="11.140625" style="8" customWidth="1"/>
    <col min="9999" max="10240" width="9.140625" style="8"/>
    <col min="10241" max="10246" width="10.5703125" style="8" customWidth="1"/>
    <col min="10247" max="10247" width="5.42578125" style="8" customWidth="1"/>
    <col min="10248" max="10248" width="9.85546875" style="8" customWidth="1"/>
    <col min="10249" max="10254" width="11.140625" style="8" customWidth="1"/>
    <col min="10255" max="10496" width="9.140625" style="8"/>
    <col min="10497" max="10502" width="10.5703125" style="8" customWidth="1"/>
    <col min="10503" max="10503" width="5.42578125" style="8" customWidth="1"/>
    <col min="10504" max="10504" width="9.85546875" style="8" customWidth="1"/>
    <col min="10505" max="10510" width="11.140625" style="8" customWidth="1"/>
    <col min="10511" max="10752" width="9.140625" style="8"/>
    <col min="10753" max="10758" width="10.5703125" style="8" customWidth="1"/>
    <col min="10759" max="10759" width="5.42578125" style="8" customWidth="1"/>
    <col min="10760" max="10760" width="9.85546875" style="8" customWidth="1"/>
    <col min="10761" max="10766" width="11.140625" style="8" customWidth="1"/>
    <col min="10767" max="11008" width="9.140625" style="8"/>
    <col min="11009" max="11014" width="10.5703125" style="8" customWidth="1"/>
    <col min="11015" max="11015" width="5.42578125" style="8" customWidth="1"/>
    <col min="11016" max="11016" width="9.85546875" style="8" customWidth="1"/>
    <col min="11017" max="11022" width="11.140625" style="8" customWidth="1"/>
    <col min="11023" max="11264" width="9.140625" style="8"/>
    <col min="11265" max="11270" width="10.5703125" style="8" customWidth="1"/>
    <col min="11271" max="11271" width="5.42578125" style="8" customWidth="1"/>
    <col min="11272" max="11272" width="9.85546875" style="8" customWidth="1"/>
    <col min="11273" max="11278" width="11.140625" style="8" customWidth="1"/>
    <col min="11279" max="11520" width="9.140625" style="8"/>
    <col min="11521" max="11526" width="10.5703125" style="8" customWidth="1"/>
    <col min="11527" max="11527" width="5.42578125" style="8" customWidth="1"/>
    <col min="11528" max="11528" width="9.85546875" style="8" customWidth="1"/>
    <col min="11529" max="11534" width="11.140625" style="8" customWidth="1"/>
    <col min="11535" max="11776" width="9.140625" style="8"/>
    <col min="11777" max="11782" width="10.5703125" style="8" customWidth="1"/>
    <col min="11783" max="11783" width="5.42578125" style="8" customWidth="1"/>
    <col min="11784" max="11784" width="9.85546875" style="8" customWidth="1"/>
    <col min="11785" max="11790" width="11.140625" style="8" customWidth="1"/>
    <col min="11791" max="12032" width="9.140625" style="8"/>
    <col min="12033" max="12038" width="10.5703125" style="8" customWidth="1"/>
    <col min="12039" max="12039" width="5.42578125" style="8" customWidth="1"/>
    <col min="12040" max="12040" width="9.85546875" style="8" customWidth="1"/>
    <col min="12041" max="12046" width="11.140625" style="8" customWidth="1"/>
    <col min="12047" max="12288" width="9.140625" style="8"/>
    <col min="12289" max="12294" width="10.5703125" style="8" customWidth="1"/>
    <col min="12295" max="12295" width="5.42578125" style="8" customWidth="1"/>
    <col min="12296" max="12296" width="9.85546875" style="8" customWidth="1"/>
    <col min="12297" max="12302" width="11.140625" style="8" customWidth="1"/>
    <col min="12303" max="12544" width="9.140625" style="8"/>
    <col min="12545" max="12550" width="10.5703125" style="8" customWidth="1"/>
    <col min="12551" max="12551" width="5.42578125" style="8" customWidth="1"/>
    <col min="12552" max="12552" width="9.85546875" style="8" customWidth="1"/>
    <col min="12553" max="12558" width="11.140625" style="8" customWidth="1"/>
    <col min="12559" max="12800" width="9.140625" style="8"/>
    <col min="12801" max="12806" width="10.5703125" style="8" customWidth="1"/>
    <col min="12807" max="12807" width="5.42578125" style="8" customWidth="1"/>
    <col min="12808" max="12808" width="9.85546875" style="8" customWidth="1"/>
    <col min="12809" max="12814" width="11.140625" style="8" customWidth="1"/>
    <col min="12815" max="13056" width="9.140625" style="8"/>
    <col min="13057" max="13062" width="10.5703125" style="8" customWidth="1"/>
    <col min="13063" max="13063" width="5.42578125" style="8" customWidth="1"/>
    <col min="13064" max="13064" width="9.85546875" style="8" customWidth="1"/>
    <col min="13065" max="13070" width="11.140625" style="8" customWidth="1"/>
    <col min="13071" max="13312" width="9.140625" style="8"/>
    <col min="13313" max="13318" width="10.5703125" style="8" customWidth="1"/>
    <col min="13319" max="13319" width="5.42578125" style="8" customWidth="1"/>
    <col min="13320" max="13320" width="9.85546875" style="8" customWidth="1"/>
    <col min="13321" max="13326" width="11.140625" style="8" customWidth="1"/>
    <col min="13327" max="13568" width="9.140625" style="8"/>
    <col min="13569" max="13574" width="10.5703125" style="8" customWidth="1"/>
    <col min="13575" max="13575" width="5.42578125" style="8" customWidth="1"/>
    <col min="13576" max="13576" width="9.85546875" style="8" customWidth="1"/>
    <col min="13577" max="13582" width="11.140625" style="8" customWidth="1"/>
    <col min="13583" max="13824" width="9.140625" style="8"/>
    <col min="13825" max="13830" width="10.5703125" style="8" customWidth="1"/>
    <col min="13831" max="13831" width="5.42578125" style="8" customWidth="1"/>
    <col min="13832" max="13832" width="9.85546875" style="8" customWidth="1"/>
    <col min="13833" max="13838" width="11.140625" style="8" customWidth="1"/>
    <col min="13839" max="14080" width="9.140625" style="8"/>
    <col min="14081" max="14086" width="10.5703125" style="8" customWidth="1"/>
    <col min="14087" max="14087" width="5.42578125" style="8" customWidth="1"/>
    <col min="14088" max="14088" width="9.85546875" style="8" customWidth="1"/>
    <col min="14089" max="14094" width="11.140625" style="8" customWidth="1"/>
    <col min="14095" max="14336" width="9.140625" style="8"/>
    <col min="14337" max="14342" width="10.5703125" style="8" customWidth="1"/>
    <col min="14343" max="14343" width="5.42578125" style="8" customWidth="1"/>
    <col min="14344" max="14344" width="9.85546875" style="8" customWidth="1"/>
    <col min="14345" max="14350" width="11.140625" style="8" customWidth="1"/>
    <col min="14351" max="14592" width="9.140625" style="8"/>
    <col min="14593" max="14598" width="10.5703125" style="8" customWidth="1"/>
    <col min="14599" max="14599" width="5.42578125" style="8" customWidth="1"/>
    <col min="14600" max="14600" width="9.85546875" style="8" customWidth="1"/>
    <col min="14601" max="14606" width="11.140625" style="8" customWidth="1"/>
    <col min="14607" max="14848" width="9.140625" style="8"/>
    <col min="14849" max="14854" width="10.5703125" style="8" customWidth="1"/>
    <col min="14855" max="14855" width="5.42578125" style="8" customWidth="1"/>
    <col min="14856" max="14856" width="9.85546875" style="8" customWidth="1"/>
    <col min="14857" max="14862" width="11.140625" style="8" customWidth="1"/>
    <col min="14863" max="15104" width="9.140625" style="8"/>
    <col min="15105" max="15110" width="10.5703125" style="8" customWidth="1"/>
    <col min="15111" max="15111" width="5.42578125" style="8" customWidth="1"/>
    <col min="15112" max="15112" width="9.85546875" style="8" customWidth="1"/>
    <col min="15113" max="15118" width="11.140625" style="8" customWidth="1"/>
    <col min="15119" max="15360" width="9.140625" style="8"/>
    <col min="15361" max="15366" width="10.5703125" style="8" customWidth="1"/>
    <col min="15367" max="15367" width="5.42578125" style="8" customWidth="1"/>
    <col min="15368" max="15368" width="9.85546875" style="8" customWidth="1"/>
    <col min="15369" max="15374" width="11.140625" style="8" customWidth="1"/>
    <col min="15375" max="15616" width="9.140625" style="8"/>
    <col min="15617" max="15622" width="10.5703125" style="8" customWidth="1"/>
    <col min="15623" max="15623" width="5.42578125" style="8" customWidth="1"/>
    <col min="15624" max="15624" width="9.85546875" style="8" customWidth="1"/>
    <col min="15625" max="15630" width="11.140625" style="8" customWidth="1"/>
    <col min="15631" max="15872" width="9.140625" style="8"/>
    <col min="15873" max="15878" width="10.5703125" style="8" customWidth="1"/>
    <col min="15879" max="15879" width="5.42578125" style="8" customWidth="1"/>
    <col min="15880" max="15880" width="9.85546875" style="8" customWidth="1"/>
    <col min="15881" max="15886" width="11.140625" style="8" customWidth="1"/>
    <col min="15887" max="16128" width="9.140625" style="8"/>
    <col min="16129" max="16134" width="10.5703125" style="8" customWidth="1"/>
    <col min="16135" max="16135" width="5.42578125" style="8" customWidth="1"/>
    <col min="16136" max="16136" width="9.85546875" style="8" customWidth="1"/>
    <col min="16137" max="16142" width="11.140625" style="8" customWidth="1"/>
    <col min="16143" max="16384" width="9.140625" style="8"/>
  </cols>
  <sheetData>
    <row r="2" spans="1:14" s="2" customFormat="1" ht="12.75" customHeight="1" x14ac:dyDescent="0.2">
      <c r="A2" s="71" t="s">
        <v>0</v>
      </c>
      <c r="B2" s="70"/>
      <c r="C2" s="70"/>
      <c r="D2" s="70"/>
      <c r="E2" s="70"/>
      <c r="F2" s="70"/>
      <c r="G2" s="1"/>
      <c r="H2" s="1"/>
      <c r="I2" s="1"/>
      <c r="J2" s="71" t="s">
        <v>1</v>
      </c>
      <c r="K2" s="71"/>
      <c r="L2" s="71"/>
      <c r="M2" s="71"/>
      <c r="N2" s="71"/>
    </row>
    <row r="3" spans="1:14" s="2" customFormat="1" ht="18.75" customHeight="1" x14ac:dyDescent="0.3">
      <c r="A3" s="70" t="s">
        <v>2</v>
      </c>
      <c r="B3" s="70"/>
      <c r="C3" s="70"/>
      <c r="D3" s="70"/>
      <c r="E3" s="70"/>
      <c r="F3" s="70"/>
      <c r="G3" s="1"/>
      <c r="H3" s="1"/>
      <c r="I3" s="1"/>
      <c r="J3" s="73" t="s">
        <v>3</v>
      </c>
      <c r="K3" s="73"/>
      <c r="L3" s="73"/>
      <c r="M3" s="73"/>
      <c r="N3" s="63"/>
    </row>
    <row r="4" spans="1:14" s="2" customFormat="1" ht="15" customHeight="1" x14ac:dyDescent="0.2">
      <c r="A4" s="70" t="s">
        <v>178</v>
      </c>
      <c r="B4" s="70"/>
      <c r="C4" s="70"/>
      <c r="D4" s="70"/>
      <c r="E4" s="70"/>
      <c r="F4" s="70"/>
      <c r="G4" s="1"/>
      <c r="H4" s="1"/>
      <c r="I4" s="1"/>
      <c r="J4" s="70" t="s">
        <v>7</v>
      </c>
      <c r="K4" s="70"/>
      <c r="L4" s="70"/>
      <c r="M4" s="70"/>
      <c r="N4" s="70"/>
    </row>
    <row r="5" spans="1:14" s="2" customFormat="1" ht="16.5" customHeight="1" x14ac:dyDescent="0.2">
      <c r="A5" s="71" t="s">
        <v>4</v>
      </c>
      <c r="B5" s="71"/>
      <c r="C5" s="71"/>
      <c r="D5" s="71"/>
      <c r="E5" s="71"/>
      <c r="F5" s="71"/>
      <c r="G5" s="1"/>
      <c r="H5" s="1"/>
      <c r="I5" s="1"/>
      <c r="J5" s="71" t="s">
        <v>4</v>
      </c>
      <c r="K5" s="71"/>
      <c r="L5" s="71"/>
      <c r="M5" s="71"/>
      <c r="N5" s="71"/>
    </row>
    <row r="6" spans="1:14" s="2" customFormat="1" ht="15" customHeight="1" x14ac:dyDescent="0.3">
      <c r="A6" s="69"/>
      <c r="B6" s="69"/>
      <c r="C6" s="3"/>
      <c r="D6" s="69"/>
      <c r="E6" s="69"/>
      <c r="F6" s="4"/>
      <c r="G6" s="1"/>
      <c r="H6" s="1"/>
      <c r="I6" s="1"/>
      <c r="J6" s="69"/>
      <c r="K6" s="69"/>
      <c r="L6" s="72" t="s">
        <v>189</v>
      </c>
      <c r="M6" s="72"/>
      <c r="N6" s="72"/>
    </row>
    <row r="7" spans="1:14" s="2" customFormat="1" ht="15" customHeight="1" x14ac:dyDescent="0.2">
      <c r="A7" s="70" t="s">
        <v>179</v>
      </c>
      <c r="B7" s="70"/>
      <c r="C7" s="70"/>
      <c r="D7" s="70"/>
      <c r="E7" s="70"/>
      <c r="F7" s="4"/>
      <c r="G7" s="1"/>
      <c r="H7" s="1"/>
      <c r="I7" s="1"/>
      <c r="J7" s="70" t="s">
        <v>190</v>
      </c>
      <c r="K7" s="70"/>
      <c r="L7" s="70"/>
      <c r="M7" s="70"/>
      <c r="N7" s="70"/>
    </row>
    <row r="8" spans="1:14" s="2" customFormat="1" ht="18" customHeight="1" x14ac:dyDescent="0.25">
      <c r="A8" s="69"/>
      <c r="B8" s="69"/>
      <c r="C8" s="69"/>
      <c r="D8" s="5">
        <v>2019</v>
      </c>
      <c r="E8" s="4"/>
      <c r="F8" s="4"/>
      <c r="G8" s="1"/>
      <c r="H8" s="1"/>
      <c r="I8" s="1"/>
      <c r="J8" s="66" t="s">
        <v>195</v>
      </c>
      <c r="K8" s="68" t="s">
        <v>185</v>
      </c>
      <c r="L8" s="67" t="s">
        <v>194</v>
      </c>
      <c r="N8" s="4"/>
    </row>
    <row r="9" spans="1:14" s="2" customFormat="1" ht="24.75" customHeight="1" x14ac:dyDescent="0.2">
      <c r="A9" s="70"/>
      <c r="B9" s="70"/>
      <c r="C9" s="70"/>
      <c r="D9" s="70"/>
      <c r="E9" s="70"/>
      <c r="F9" s="70"/>
      <c r="G9" s="1"/>
      <c r="H9" s="1"/>
      <c r="I9" s="1"/>
      <c r="J9" s="71" t="s">
        <v>6</v>
      </c>
      <c r="K9" s="71"/>
      <c r="L9" s="71"/>
      <c r="M9" s="71"/>
      <c r="N9" s="71"/>
    </row>
    <row r="10" spans="1:14" s="2" customFormat="1" x14ac:dyDescent="0.2">
      <c r="A10" s="70"/>
      <c r="B10" s="70"/>
      <c r="C10" s="70"/>
      <c r="D10" s="70"/>
      <c r="E10" s="70"/>
      <c r="F10" s="70"/>
      <c r="G10" s="1"/>
      <c r="H10" s="1"/>
      <c r="I10" s="1"/>
      <c r="J10" s="69"/>
      <c r="K10" s="69"/>
      <c r="L10" s="69"/>
      <c r="M10" s="69"/>
      <c r="N10" s="69"/>
    </row>
    <row r="11" spans="1:14" s="2" customFormat="1" ht="15" customHeight="1" x14ac:dyDescent="0.2">
      <c r="A11" s="70"/>
      <c r="B11" s="70"/>
      <c r="C11" s="70"/>
      <c r="D11" s="70"/>
      <c r="E11" s="70"/>
      <c r="F11" s="70"/>
      <c r="G11" s="1"/>
      <c r="H11" s="1"/>
      <c r="I11" s="1"/>
      <c r="J11" s="70" t="s">
        <v>7</v>
      </c>
      <c r="K11" s="70"/>
      <c r="L11" s="70"/>
      <c r="M11" s="70"/>
      <c r="N11" s="70"/>
    </row>
    <row r="12" spans="1:14" s="2" customFormat="1" ht="15" customHeight="1" x14ac:dyDescent="0.2">
      <c r="A12" s="70"/>
      <c r="B12" s="70"/>
      <c r="C12" s="70"/>
      <c r="D12" s="70"/>
      <c r="E12" s="70"/>
      <c r="F12" s="70"/>
      <c r="G12" s="1"/>
      <c r="H12" s="1"/>
      <c r="I12" s="1"/>
      <c r="J12" s="71" t="s">
        <v>4</v>
      </c>
      <c r="K12" s="71"/>
      <c r="L12" s="71"/>
      <c r="M12" s="71"/>
      <c r="N12" s="71"/>
    </row>
    <row r="13" spans="1:14" s="2" customFormat="1" ht="15" customHeight="1" x14ac:dyDescent="0.2">
      <c r="A13" s="70"/>
      <c r="B13" s="70"/>
      <c r="C13" s="70"/>
      <c r="D13" s="70"/>
      <c r="E13" s="70"/>
      <c r="F13" s="70"/>
      <c r="G13" s="1"/>
      <c r="H13" s="1"/>
      <c r="I13" s="1"/>
      <c r="J13" s="69"/>
      <c r="K13" s="69"/>
      <c r="L13" s="3"/>
      <c r="M13" s="69"/>
      <c r="N13" s="69"/>
    </row>
    <row r="14" spans="1:14" s="2" customFormat="1" ht="13.5" customHeight="1" x14ac:dyDescent="0.2">
      <c r="A14" s="4"/>
      <c r="B14" s="4"/>
      <c r="C14" s="4"/>
      <c r="D14" s="4"/>
      <c r="E14" s="4"/>
      <c r="F14" s="4"/>
      <c r="G14" s="1"/>
      <c r="H14" s="1"/>
      <c r="I14" s="1"/>
      <c r="J14" s="70" t="s">
        <v>5</v>
      </c>
      <c r="K14" s="70"/>
      <c r="L14" s="70"/>
      <c r="M14" s="70"/>
      <c r="N14" s="70"/>
    </row>
    <row r="15" spans="1:14" ht="13.5" customHeight="1" x14ac:dyDescent="0.2">
      <c r="A15" s="1" t="s">
        <v>8</v>
      </c>
      <c r="B15" s="6"/>
      <c r="C15" s="7"/>
      <c r="D15" s="7"/>
      <c r="E15" s="7"/>
      <c r="F15" s="7"/>
      <c r="G15" s="7"/>
      <c r="H15" s="7"/>
      <c r="I15" s="7"/>
      <c r="J15" s="47" t="s">
        <v>183</v>
      </c>
      <c r="K15" s="46"/>
      <c r="L15" s="65" t="s">
        <v>194</v>
      </c>
      <c r="N15" s="4"/>
    </row>
    <row r="16" spans="1:14" ht="12.75" customHeight="1" x14ac:dyDescent="0.2">
      <c r="A16" s="6"/>
      <c r="B16" s="6"/>
      <c r="C16" s="7"/>
      <c r="D16" s="7"/>
      <c r="E16" s="7"/>
      <c r="F16" s="7"/>
      <c r="G16" s="7"/>
      <c r="H16" s="7"/>
      <c r="I16" s="7"/>
      <c r="J16" s="7"/>
      <c r="K16" s="7"/>
      <c r="L16" s="7"/>
      <c r="M16" s="74" t="s">
        <v>9</v>
      </c>
      <c r="N16" s="74"/>
    </row>
    <row r="17" spans="1:14" ht="14.25" customHeight="1" x14ac:dyDescent="0.2">
      <c r="A17" s="6"/>
      <c r="B17" s="7"/>
      <c r="C17" s="7"/>
      <c r="D17" s="7"/>
      <c r="E17" s="7"/>
      <c r="F17" s="7"/>
      <c r="G17" s="7"/>
      <c r="H17" s="7"/>
      <c r="I17" s="7"/>
      <c r="J17" s="7"/>
      <c r="K17" s="78" t="s">
        <v>10</v>
      </c>
      <c r="L17" s="78"/>
      <c r="M17" s="79">
        <v>2023</v>
      </c>
      <c r="N17" s="79"/>
    </row>
    <row r="18" spans="1:14" ht="31.5" customHeight="1" x14ac:dyDescent="0.25">
      <c r="A18" s="75" t="s">
        <v>11</v>
      </c>
      <c r="B18" s="75"/>
      <c r="C18" s="75"/>
      <c r="D18" s="75"/>
      <c r="E18" s="80" t="s">
        <v>157</v>
      </c>
      <c r="F18" s="81"/>
      <c r="G18" s="81"/>
      <c r="H18" s="81"/>
      <c r="I18" s="81"/>
      <c r="J18" s="82"/>
      <c r="K18" s="75" t="s">
        <v>12</v>
      </c>
      <c r="L18" s="75"/>
      <c r="M18" s="83" t="s">
        <v>184</v>
      </c>
      <c r="N18" s="83"/>
    </row>
    <row r="19" spans="1:14" ht="15.75" x14ac:dyDescent="0.2">
      <c r="A19" s="75" t="s">
        <v>13</v>
      </c>
      <c r="B19" s="75"/>
      <c r="C19" s="75"/>
      <c r="D19" s="75"/>
      <c r="E19" s="76" t="s">
        <v>14</v>
      </c>
      <c r="F19" s="76"/>
      <c r="G19" s="76"/>
      <c r="H19" s="76"/>
      <c r="I19" s="76"/>
      <c r="J19" s="76"/>
      <c r="K19" s="75" t="s">
        <v>15</v>
      </c>
      <c r="L19" s="75"/>
      <c r="M19" s="77">
        <v>1009</v>
      </c>
      <c r="N19" s="77"/>
    </row>
    <row r="20" spans="1:14" ht="12.75" customHeight="1" x14ac:dyDescent="0.2">
      <c r="A20" s="75" t="s">
        <v>16</v>
      </c>
      <c r="B20" s="75"/>
      <c r="C20" s="75"/>
      <c r="D20" s="75"/>
      <c r="E20" s="76" t="s">
        <v>159</v>
      </c>
      <c r="F20" s="76"/>
      <c r="G20" s="76"/>
      <c r="H20" s="76"/>
      <c r="I20" s="76"/>
      <c r="J20" s="76"/>
      <c r="K20" s="75" t="s">
        <v>17</v>
      </c>
      <c r="L20" s="75"/>
      <c r="M20" s="77"/>
      <c r="N20" s="77"/>
    </row>
    <row r="21" spans="1:14" ht="25.5" customHeight="1" x14ac:dyDescent="0.2">
      <c r="A21" s="75" t="s">
        <v>18</v>
      </c>
      <c r="B21" s="75"/>
      <c r="C21" s="75"/>
      <c r="D21" s="75"/>
      <c r="E21" s="84" t="s">
        <v>158</v>
      </c>
      <c r="F21" s="85"/>
      <c r="G21" s="85"/>
      <c r="H21" s="85"/>
      <c r="I21" s="85"/>
      <c r="J21" s="86"/>
      <c r="K21" s="75" t="s">
        <v>19</v>
      </c>
      <c r="L21" s="75"/>
      <c r="M21" s="77" t="s">
        <v>160</v>
      </c>
      <c r="N21" s="77"/>
    </row>
    <row r="22" spans="1:14" ht="12.75" customHeight="1" x14ac:dyDescent="0.2">
      <c r="A22" s="75" t="s">
        <v>20</v>
      </c>
      <c r="B22" s="75"/>
      <c r="C22" s="75"/>
      <c r="D22" s="75"/>
      <c r="E22" s="76" t="s">
        <v>161</v>
      </c>
      <c r="F22" s="76"/>
      <c r="G22" s="76"/>
      <c r="H22" s="76"/>
      <c r="I22" s="76"/>
      <c r="J22" s="76"/>
      <c r="K22" s="74"/>
      <c r="L22" s="74"/>
      <c r="M22" s="74"/>
      <c r="N22" s="74"/>
    </row>
    <row r="23" spans="1:14" ht="12.75" customHeight="1" x14ac:dyDescent="0.2">
      <c r="A23" s="75" t="s">
        <v>21</v>
      </c>
      <c r="B23" s="75"/>
      <c r="C23" s="75"/>
      <c r="D23" s="75"/>
      <c r="E23" s="76" t="s">
        <v>162</v>
      </c>
      <c r="F23" s="76"/>
      <c r="G23" s="76"/>
      <c r="H23" s="76"/>
      <c r="I23" s="76"/>
      <c r="J23" s="76"/>
      <c r="K23" s="74"/>
      <c r="L23" s="74"/>
      <c r="M23" s="74"/>
      <c r="N23" s="74"/>
    </row>
    <row r="24" spans="1:14" ht="12.75" customHeight="1" x14ac:dyDescent="0.2">
      <c r="A24" s="75" t="s">
        <v>22</v>
      </c>
      <c r="B24" s="75"/>
      <c r="C24" s="75"/>
      <c r="D24" s="75"/>
      <c r="E24" s="76" t="s">
        <v>163</v>
      </c>
      <c r="F24" s="76"/>
      <c r="G24" s="76"/>
      <c r="H24" s="76"/>
      <c r="I24" s="76"/>
      <c r="J24" s="76"/>
      <c r="K24" s="74"/>
      <c r="L24" s="74"/>
      <c r="M24" s="74"/>
      <c r="N24" s="74"/>
    </row>
    <row r="25" spans="1:14" ht="6.75" customHeight="1" x14ac:dyDescent="0.2"/>
    <row r="26" spans="1:14" ht="15.75" x14ac:dyDescent="0.25">
      <c r="A26" s="87" t="s">
        <v>23</v>
      </c>
      <c r="B26" s="87"/>
      <c r="C26" s="87"/>
      <c r="D26" s="87"/>
      <c r="E26" s="87"/>
      <c r="F26" s="87"/>
      <c r="G26" s="87"/>
      <c r="H26" s="87"/>
      <c r="I26" s="87"/>
      <c r="J26" s="87"/>
      <c r="K26" s="87"/>
      <c r="L26" s="87"/>
      <c r="M26" s="87"/>
      <c r="N26" s="87"/>
    </row>
    <row r="27" spans="1:14" ht="16.5" customHeight="1" x14ac:dyDescent="0.3">
      <c r="A27" s="87" t="s">
        <v>193</v>
      </c>
      <c r="B27" s="87"/>
      <c r="C27" s="87"/>
      <c r="D27" s="87"/>
      <c r="E27" s="87"/>
      <c r="F27" s="87"/>
      <c r="G27" s="87"/>
      <c r="H27" s="87"/>
      <c r="I27" s="87"/>
      <c r="J27" s="87"/>
      <c r="K27" s="87"/>
      <c r="L27" s="87"/>
      <c r="M27" s="87"/>
      <c r="N27" s="87"/>
    </row>
    <row r="28" spans="1:14" ht="15.75" x14ac:dyDescent="0.25">
      <c r="A28" s="87" t="s">
        <v>24</v>
      </c>
      <c r="B28" s="87"/>
      <c r="C28" s="87"/>
      <c r="D28" s="87"/>
      <c r="E28" s="87"/>
      <c r="F28" s="87"/>
      <c r="G28" s="87"/>
      <c r="H28" s="87"/>
      <c r="I28" s="87"/>
      <c r="J28" s="87"/>
      <c r="K28" s="87"/>
      <c r="L28" s="87"/>
      <c r="M28" s="87"/>
      <c r="N28" s="87"/>
    </row>
    <row r="29" spans="1:14" x14ac:dyDescent="0.2">
      <c r="K29" s="88" t="s">
        <v>25</v>
      </c>
      <c r="L29" s="88"/>
      <c r="M29" s="88"/>
      <c r="N29" s="88"/>
    </row>
    <row r="30" spans="1:14" ht="6" customHeight="1" x14ac:dyDescent="0.2"/>
    <row r="31" spans="1:14" s="9" customFormat="1" ht="37.5" customHeight="1" x14ac:dyDescent="0.25">
      <c r="A31" s="89"/>
      <c r="B31" s="89"/>
      <c r="C31" s="89"/>
      <c r="D31" s="89"/>
      <c r="E31" s="89"/>
      <c r="F31" s="89"/>
      <c r="G31" s="89" t="s">
        <v>26</v>
      </c>
      <c r="H31" s="89" t="s">
        <v>27</v>
      </c>
      <c r="I31" s="89" t="s">
        <v>28</v>
      </c>
      <c r="J31" s="89" t="s">
        <v>29</v>
      </c>
      <c r="K31" s="89" t="s">
        <v>30</v>
      </c>
      <c r="L31" s="89"/>
      <c r="M31" s="89"/>
      <c r="N31" s="89"/>
    </row>
    <row r="32" spans="1:14" s="9" customFormat="1" ht="14.25" customHeight="1" x14ac:dyDescent="0.25">
      <c r="A32" s="89"/>
      <c r="B32" s="89"/>
      <c r="C32" s="89"/>
      <c r="D32" s="89"/>
      <c r="E32" s="89"/>
      <c r="F32" s="89"/>
      <c r="G32" s="89"/>
      <c r="H32" s="89"/>
      <c r="I32" s="89"/>
      <c r="J32" s="89"/>
      <c r="K32" s="10" t="s">
        <v>31</v>
      </c>
      <c r="L32" s="10" t="s">
        <v>32</v>
      </c>
      <c r="M32" s="10" t="s">
        <v>33</v>
      </c>
      <c r="N32" s="10" t="s">
        <v>34</v>
      </c>
    </row>
    <row r="33" spans="1:14" s="9" customFormat="1" x14ac:dyDescent="0.25">
      <c r="A33" s="92">
        <v>1</v>
      </c>
      <c r="B33" s="92"/>
      <c r="C33" s="92"/>
      <c r="D33" s="92"/>
      <c r="E33" s="92"/>
      <c r="F33" s="92"/>
      <c r="G33" s="11">
        <v>2</v>
      </c>
      <c r="H33" s="11">
        <v>3</v>
      </c>
      <c r="I33" s="11">
        <v>4</v>
      </c>
      <c r="J33" s="11">
        <v>5</v>
      </c>
      <c r="K33" s="11">
        <v>6</v>
      </c>
      <c r="L33" s="11">
        <v>7</v>
      </c>
      <c r="M33" s="11">
        <v>8</v>
      </c>
      <c r="N33" s="11">
        <v>9</v>
      </c>
    </row>
    <row r="34" spans="1:14" s="9" customFormat="1" ht="3.75" customHeight="1" x14ac:dyDescent="0.25">
      <c r="A34" s="89"/>
      <c r="B34" s="89"/>
      <c r="C34" s="89"/>
      <c r="D34" s="89"/>
      <c r="E34" s="89"/>
      <c r="F34" s="89"/>
      <c r="G34" s="89"/>
      <c r="H34" s="89"/>
      <c r="I34" s="89"/>
      <c r="J34" s="89"/>
      <c r="K34" s="89"/>
      <c r="L34" s="89"/>
      <c r="M34" s="89"/>
      <c r="N34" s="89"/>
    </row>
    <row r="35" spans="1:14" s="9" customFormat="1" ht="15.75" x14ac:dyDescent="0.25">
      <c r="A35" s="93" t="s">
        <v>35</v>
      </c>
      <c r="B35" s="93"/>
      <c r="C35" s="93"/>
      <c r="D35" s="93"/>
      <c r="E35" s="93"/>
      <c r="F35" s="93"/>
      <c r="G35" s="93"/>
      <c r="H35" s="93"/>
      <c r="I35" s="93"/>
      <c r="J35" s="93"/>
      <c r="K35" s="93"/>
      <c r="L35" s="93"/>
      <c r="M35" s="93"/>
      <c r="N35" s="93"/>
    </row>
    <row r="36" spans="1:14" s="9" customFormat="1" x14ac:dyDescent="0.25">
      <c r="A36" s="94" t="s">
        <v>36</v>
      </c>
      <c r="B36" s="94"/>
      <c r="C36" s="94"/>
      <c r="D36" s="94"/>
      <c r="E36" s="94"/>
      <c r="F36" s="94"/>
      <c r="G36" s="10"/>
      <c r="H36" s="12"/>
      <c r="I36" s="12"/>
      <c r="J36" s="12"/>
      <c r="K36" s="12"/>
      <c r="L36" s="12"/>
      <c r="M36" s="12"/>
      <c r="N36" s="12"/>
    </row>
    <row r="37" spans="1:14" s="9" customFormat="1" ht="15.75" x14ac:dyDescent="0.25">
      <c r="A37" s="90" t="s">
        <v>37</v>
      </c>
      <c r="B37" s="90"/>
      <c r="C37" s="90"/>
      <c r="D37" s="90"/>
      <c r="E37" s="90"/>
      <c r="F37" s="90"/>
      <c r="G37" s="31" t="s">
        <v>38</v>
      </c>
      <c r="H37" s="32">
        <v>1311.5</v>
      </c>
      <c r="I37" s="32">
        <v>1277.7</v>
      </c>
      <c r="J37" s="32">
        <f>SUM(K37:N37)</f>
        <v>1571</v>
      </c>
      <c r="K37" s="33">
        <v>480</v>
      </c>
      <c r="L37" s="33">
        <v>335</v>
      </c>
      <c r="M37" s="33">
        <v>312</v>
      </c>
      <c r="N37" s="33">
        <v>444</v>
      </c>
    </row>
    <row r="38" spans="1:14" s="9" customFormat="1" ht="15.75" x14ac:dyDescent="0.25">
      <c r="A38" s="90" t="s">
        <v>39</v>
      </c>
      <c r="B38" s="90"/>
      <c r="C38" s="90"/>
      <c r="D38" s="90"/>
      <c r="E38" s="90"/>
      <c r="F38" s="90"/>
      <c r="G38" s="31" t="s">
        <v>40</v>
      </c>
      <c r="H38" s="33">
        <v>1311.5</v>
      </c>
      <c r="I38" s="33">
        <v>1277.7</v>
      </c>
      <c r="J38" s="32">
        <f>SUM(K38:N38)</f>
        <v>1571</v>
      </c>
      <c r="K38" s="33">
        <v>480</v>
      </c>
      <c r="L38" s="33">
        <v>335</v>
      </c>
      <c r="M38" s="33">
        <v>312</v>
      </c>
      <c r="N38" s="33">
        <v>444</v>
      </c>
    </row>
    <row r="39" spans="1:14" s="9" customFormat="1" ht="15.75" x14ac:dyDescent="0.25">
      <c r="A39" s="90" t="s">
        <v>41</v>
      </c>
      <c r="B39" s="90"/>
      <c r="C39" s="90"/>
      <c r="D39" s="90"/>
      <c r="E39" s="90"/>
      <c r="F39" s="90"/>
      <c r="G39" s="31" t="s">
        <v>42</v>
      </c>
      <c r="H39" s="33">
        <v>218.6</v>
      </c>
      <c r="I39" s="33">
        <v>212.9</v>
      </c>
      <c r="J39" s="33">
        <f>SUM(K39:N39)</f>
        <v>261.8</v>
      </c>
      <c r="K39" s="33">
        <v>80</v>
      </c>
      <c r="L39" s="33">
        <v>55.8</v>
      </c>
      <c r="M39" s="33">
        <v>52</v>
      </c>
      <c r="N39" s="33">
        <v>74</v>
      </c>
    </row>
    <row r="40" spans="1:14" s="9" customFormat="1" ht="15.75" x14ac:dyDescent="0.25">
      <c r="A40" s="90" t="s">
        <v>43</v>
      </c>
      <c r="B40" s="90"/>
      <c r="C40" s="90"/>
      <c r="D40" s="90"/>
      <c r="E40" s="90"/>
      <c r="F40" s="90"/>
      <c r="G40" s="34" t="s">
        <v>44</v>
      </c>
      <c r="H40" s="35"/>
      <c r="I40" s="35"/>
      <c r="J40" s="35"/>
      <c r="K40" s="35"/>
      <c r="L40" s="35"/>
      <c r="M40" s="35"/>
      <c r="N40" s="35"/>
    </row>
    <row r="41" spans="1:14" s="9" customFormat="1" ht="27" customHeight="1" x14ac:dyDescent="0.25">
      <c r="A41" s="91" t="s">
        <v>45</v>
      </c>
      <c r="B41" s="91"/>
      <c r="C41" s="91"/>
      <c r="D41" s="91"/>
      <c r="E41" s="91"/>
      <c r="F41" s="91"/>
      <c r="G41" s="36" t="s">
        <v>46</v>
      </c>
      <c r="H41" s="30">
        <v>1092.9000000000001</v>
      </c>
      <c r="I41" s="30">
        <v>1064.8</v>
      </c>
      <c r="J41" s="30">
        <f t="shared" ref="J41:N41" si="0">J37-J39</f>
        <v>1309.2</v>
      </c>
      <c r="K41" s="30">
        <f t="shared" si="0"/>
        <v>400</v>
      </c>
      <c r="L41" s="30">
        <f t="shared" si="0"/>
        <v>279.2</v>
      </c>
      <c r="M41" s="30">
        <f t="shared" si="0"/>
        <v>260</v>
      </c>
      <c r="N41" s="30">
        <f t="shared" si="0"/>
        <v>370</v>
      </c>
    </row>
    <row r="42" spans="1:14" s="9" customFormat="1" ht="15.75" x14ac:dyDescent="0.25">
      <c r="A42" s="90" t="s">
        <v>47</v>
      </c>
      <c r="B42" s="90"/>
      <c r="C42" s="90"/>
      <c r="D42" s="90"/>
      <c r="E42" s="90"/>
      <c r="F42" s="90"/>
      <c r="G42" s="34" t="s">
        <v>48</v>
      </c>
      <c r="H42" s="29">
        <v>1338.5</v>
      </c>
      <c r="I42" s="29">
        <v>2099.1999999999998</v>
      </c>
      <c r="J42" s="29">
        <f>SUM(K42:N42)</f>
        <v>2057.9</v>
      </c>
      <c r="K42" s="29">
        <v>514.5</v>
      </c>
      <c r="L42" s="29">
        <v>514.5</v>
      </c>
      <c r="M42" s="29">
        <v>514.5</v>
      </c>
      <c r="N42" s="29">
        <v>514.4</v>
      </c>
    </row>
    <row r="43" spans="1:14" s="9" customFormat="1" ht="12.75" customHeight="1" x14ac:dyDescent="0.25">
      <c r="A43" s="90" t="s">
        <v>49</v>
      </c>
      <c r="B43" s="90"/>
      <c r="C43" s="90"/>
      <c r="D43" s="90"/>
      <c r="E43" s="90"/>
      <c r="F43" s="90"/>
      <c r="G43" s="34"/>
      <c r="H43" s="29"/>
      <c r="I43" s="29"/>
      <c r="J43" s="29"/>
      <c r="K43" s="29"/>
      <c r="L43" s="29"/>
      <c r="M43" s="29"/>
      <c r="N43" s="29"/>
    </row>
    <row r="44" spans="1:14" s="9" customFormat="1" ht="15.75" x14ac:dyDescent="0.25">
      <c r="A44" s="90" t="s">
        <v>50</v>
      </c>
      <c r="B44" s="90"/>
      <c r="C44" s="90"/>
      <c r="D44" s="90"/>
      <c r="E44" s="90"/>
      <c r="F44" s="90"/>
      <c r="G44" s="34" t="s">
        <v>51</v>
      </c>
      <c r="H44" s="29"/>
      <c r="I44" s="29"/>
      <c r="J44" s="29"/>
      <c r="K44" s="29"/>
      <c r="L44" s="29"/>
      <c r="M44" s="29"/>
      <c r="N44" s="29"/>
    </row>
    <row r="45" spans="1:14" s="9" customFormat="1" ht="15.75" x14ac:dyDescent="0.25">
      <c r="A45" s="90" t="s">
        <v>52</v>
      </c>
      <c r="B45" s="90"/>
      <c r="C45" s="90"/>
      <c r="D45" s="90"/>
      <c r="E45" s="90"/>
      <c r="F45" s="90"/>
      <c r="G45" s="34" t="s">
        <v>53</v>
      </c>
      <c r="H45" s="29">
        <v>1338.5</v>
      </c>
      <c r="I45" s="29">
        <v>2097.2999999999997</v>
      </c>
      <c r="J45" s="29">
        <f>SUM(K45:N45)</f>
        <v>2057.9</v>
      </c>
      <c r="K45" s="29">
        <v>514.5</v>
      </c>
      <c r="L45" s="29">
        <v>514.5</v>
      </c>
      <c r="M45" s="29">
        <v>514.5</v>
      </c>
      <c r="N45" s="29">
        <v>514.4</v>
      </c>
    </row>
    <row r="46" spans="1:14" s="9" customFormat="1" ht="23.25" customHeight="1" x14ac:dyDescent="0.25">
      <c r="A46" s="90" t="s">
        <v>54</v>
      </c>
      <c r="B46" s="90"/>
      <c r="C46" s="90"/>
      <c r="D46" s="90"/>
      <c r="E46" s="90"/>
      <c r="F46" s="90"/>
      <c r="G46" s="34" t="s">
        <v>55</v>
      </c>
      <c r="H46" s="29"/>
      <c r="I46" s="29"/>
      <c r="J46" s="29"/>
      <c r="K46" s="29"/>
      <c r="L46" s="29"/>
      <c r="M46" s="29"/>
      <c r="N46" s="29"/>
    </row>
    <row r="47" spans="1:14" s="9" customFormat="1" ht="12.75" customHeight="1" x14ac:dyDescent="0.25">
      <c r="A47" s="90" t="s">
        <v>56</v>
      </c>
      <c r="B47" s="90"/>
      <c r="C47" s="90"/>
      <c r="D47" s="90"/>
      <c r="E47" s="90"/>
      <c r="F47" s="90"/>
      <c r="G47" s="34" t="s">
        <v>57</v>
      </c>
      <c r="H47" s="29"/>
      <c r="I47" s="29"/>
      <c r="J47" s="29"/>
      <c r="K47" s="29"/>
      <c r="L47" s="29"/>
      <c r="M47" s="29"/>
      <c r="N47" s="29"/>
    </row>
    <row r="48" spans="1:14" s="9" customFormat="1" ht="12.75" customHeight="1" x14ac:dyDescent="0.25">
      <c r="A48" s="90" t="s">
        <v>58</v>
      </c>
      <c r="B48" s="90"/>
      <c r="C48" s="90"/>
      <c r="D48" s="90"/>
      <c r="E48" s="90"/>
      <c r="F48" s="90"/>
      <c r="G48" s="34" t="s">
        <v>59</v>
      </c>
      <c r="H48" s="29"/>
      <c r="I48" s="29"/>
      <c r="J48" s="29"/>
      <c r="K48" s="29"/>
      <c r="L48" s="29"/>
      <c r="M48" s="29"/>
      <c r="N48" s="29"/>
    </row>
    <row r="49" spans="1:14" s="9" customFormat="1" ht="12.75" customHeight="1" x14ac:dyDescent="0.25">
      <c r="A49" s="90" t="s">
        <v>60</v>
      </c>
      <c r="B49" s="90"/>
      <c r="C49" s="90"/>
      <c r="D49" s="90"/>
      <c r="E49" s="90"/>
      <c r="F49" s="90"/>
      <c r="G49" s="34" t="s">
        <v>61</v>
      </c>
      <c r="H49" s="29"/>
      <c r="I49" s="29"/>
      <c r="J49" s="29"/>
      <c r="K49" s="29"/>
      <c r="L49" s="29"/>
      <c r="M49" s="29"/>
      <c r="N49" s="29"/>
    </row>
    <row r="50" spans="1:14" s="9" customFormat="1" ht="12.75" customHeight="1" x14ac:dyDescent="0.25">
      <c r="A50" s="90" t="s">
        <v>62</v>
      </c>
      <c r="B50" s="90"/>
      <c r="C50" s="90"/>
      <c r="D50" s="90"/>
      <c r="E50" s="90"/>
      <c r="F50" s="90"/>
      <c r="G50" s="34"/>
      <c r="H50" s="29"/>
      <c r="I50" s="29"/>
      <c r="J50" s="29"/>
      <c r="K50" s="29"/>
      <c r="L50" s="29"/>
      <c r="M50" s="29"/>
      <c r="N50" s="29"/>
    </row>
    <row r="51" spans="1:14" s="9" customFormat="1" ht="12.75" customHeight="1" x14ac:dyDescent="0.25">
      <c r="A51" s="90" t="s">
        <v>63</v>
      </c>
      <c r="B51" s="90"/>
      <c r="C51" s="90"/>
      <c r="D51" s="90"/>
      <c r="E51" s="90"/>
      <c r="F51" s="90"/>
      <c r="G51" s="34" t="s">
        <v>64</v>
      </c>
      <c r="H51" s="29"/>
      <c r="I51" s="29"/>
      <c r="J51" s="29"/>
      <c r="K51" s="29"/>
      <c r="L51" s="29"/>
      <c r="M51" s="29"/>
      <c r="N51" s="29"/>
    </row>
    <row r="52" spans="1:14" s="9" customFormat="1" ht="15.75" x14ac:dyDescent="0.25">
      <c r="A52" s="90" t="s">
        <v>65</v>
      </c>
      <c r="B52" s="90"/>
      <c r="C52" s="90"/>
      <c r="D52" s="90"/>
      <c r="E52" s="90"/>
      <c r="F52" s="90"/>
      <c r="G52" s="34" t="s">
        <v>66</v>
      </c>
      <c r="H52" s="29">
        <v>20.399999999999999</v>
      </c>
      <c r="I52" s="29">
        <v>10.199999999999999</v>
      </c>
      <c r="J52" s="29"/>
      <c r="K52" s="29"/>
      <c r="L52" s="29"/>
      <c r="M52" s="29"/>
      <c r="N52" s="29"/>
    </row>
    <row r="53" spans="1:14" s="9" customFormat="1" ht="15.75" x14ac:dyDescent="0.25">
      <c r="A53" s="91" t="s">
        <v>67</v>
      </c>
      <c r="B53" s="91"/>
      <c r="C53" s="91"/>
      <c r="D53" s="91"/>
      <c r="E53" s="91"/>
      <c r="F53" s="91"/>
      <c r="G53" s="36" t="s">
        <v>68</v>
      </c>
      <c r="H53" s="30">
        <v>2451.8000000000002</v>
      </c>
      <c r="I53" s="30">
        <v>3174.2</v>
      </c>
      <c r="J53" s="30">
        <f t="shared" ref="J53:N53" si="1">J49+J42+J41+J52</f>
        <v>3367.1000000000004</v>
      </c>
      <c r="K53" s="30">
        <f>K49+K42+K41+K52</f>
        <v>914.5</v>
      </c>
      <c r="L53" s="30">
        <f t="shared" si="1"/>
        <v>793.7</v>
      </c>
      <c r="M53" s="30">
        <f t="shared" si="1"/>
        <v>774.5</v>
      </c>
      <c r="N53" s="30">
        <f t="shared" si="1"/>
        <v>884.4</v>
      </c>
    </row>
    <row r="54" spans="1:14" s="9" customFormat="1" ht="12.75" customHeight="1" x14ac:dyDescent="0.25">
      <c r="A54" s="91" t="s">
        <v>69</v>
      </c>
      <c r="B54" s="91"/>
      <c r="C54" s="91"/>
      <c r="D54" s="91"/>
      <c r="E54" s="91"/>
      <c r="F54" s="91"/>
      <c r="G54" s="34"/>
      <c r="H54" s="29"/>
      <c r="I54" s="29"/>
      <c r="J54" s="29"/>
      <c r="K54" s="29"/>
      <c r="L54" s="29"/>
      <c r="M54" s="29"/>
      <c r="N54" s="29"/>
    </row>
    <row r="55" spans="1:14" s="9" customFormat="1" ht="15.75" x14ac:dyDescent="0.25">
      <c r="A55" s="90" t="s">
        <v>70</v>
      </c>
      <c r="B55" s="90"/>
      <c r="C55" s="90"/>
      <c r="D55" s="90"/>
      <c r="E55" s="90"/>
      <c r="F55" s="90"/>
      <c r="G55" s="34">
        <v>100</v>
      </c>
      <c r="H55" s="29">
        <v>2020.7</v>
      </c>
      <c r="I55" s="29">
        <v>2640.7999999999997</v>
      </c>
      <c r="J55" s="29">
        <f>SUM(K55:N55)</f>
        <v>2798.7</v>
      </c>
      <c r="K55" s="29">
        <v>765.5</v>
      </c>
      <c r="L55" s="29">
        <v>657</v>
      </c>
      <c r="M55" s="29">
        <v>640.5</v>
      </c>
      <c r="N55" s="29">
        <v>735.7</v>
      </c>
    </row>
    <row r="56" spans="1:14" s="9" customFormat="1" ht="15.75" x14ac:dyDescent="0.25">
      <c r="A56" s="90" t="s">
        <v>71</v>
      </c>
      <c r="B56" s="90"/>
      <c r="C56" s="90"/>
      <c r="D56" s="90"/>
      <c r="E56" s="90"/>
      <c r="F56" s="90"/>
      <c r="G56" s="34">
        <v>110</v>
      </c>
      <c r="H56" s="29">
        <v>444.1</v>
      </c>
      <c r="I56" s="29">
        <v>530.6</v>
      </c>
      <c r="J56" s="29">
        <f>SUM(K56:N56)</f>
        <v>565.09999999999991</v>
      </c>
      <c r="K56" s="29">
        <v>148.4</v>
      </c>
      <c r="L56" s="29">
        <v>136</v>
      </c>
      <c r="M56" s="29">
        <v>133.4</v>
      </c>
      <c r="N56" s="29">
        <v>147.30000000000001</v>
      </c>
    </row>
    <row r="57" spans="1:14" s="9" customFormat="1" ht="12.75" customHeight="1" x14ac:dyDescent="0.25">
      <c r="A57" s="90" t="s">
        <v>72</v>
      </c>
      <c r="B57" s="90"/>
      <c r="C57" s="90"/>
      <c r="D57" s="90"/>
      <c r="E57" s="90"/>
      <c r="F57" s="90"/>
      <c r="G57" s="34">
        <v>120</v>
      </c>
      <c r="H57" s="29"/>
      <c r="I57" s="29"/>
      <c r="J57" s="29"/>
      <c r="K57" s="29"/>
      <c r="L57" s="29"/>
      <c r="M57" s="29"/>
      <c r="N57" s="29"/>
    </row>
    <row r="58" spans="1:14" s="9" customFormat="1" ht="15.75" x14ac:dyDescent="0.25">
      <c r="A58" s="90" t="s">
        <v>73</v>
      </c>
      <c r="B58" s="90"/>
      <c r="C58" s="90"/>
      <c r="D58" s="90"/>
      <c r="E58" s="90"/>
      <c r="F58" s="90"/>
      <c r="G58" s="34">
        <v>130</v>
      </c>
      <c r="H58" s="29"/>
      <c r="I58" s="29"/>
      <c r="J58" s="29"/>
      <c r="K58" s="29"/>
      <c r="L58" s="29"/>
      <c r="M58" s="29"/>
      <c r="N58" s="29"/>
    </row>
    <row r="59" spans="1:14" s="9" customFormat="1" ht="12.75" customHeight="1" x14ac:dyDescent="0.25">
      <c r="A59" s="90" t="s">
        <v>74</v>
      </c>
      <c r="B59" s="90"/>
      <c r="C59" s="90"/>
      <c r="D59" s="90"/>
      <c r="E59" s="90"/>
      <c r="F59" s="90"/>
      <c r="G59" s="34">
        <v>140</v>
      </c>
      <c r="H59" s="29"/>
      <c r="I59" s="29"/>
      <c r="J59" s="29"/>
      <c r="K59" s="29"/>
      <c r="L59" s="29"/>
      <c r="M59" s="29"/>
      <c r="N59" s="29"/>
    </row>
    <row r="60" spans="1:14" s="9" customFormat="1" ht="12.75" customHeight="1" x14ac:dyDescent="0.25">
      <c r="A60" s="90" t="s">
        <v>75</v>
      </c>
      <c r="B60" s="90"/>
      <c r="C60" s="90"/>
      <c r="D60" s="90"/>
      <c r="E60" s="90"/>
      <c r="F60" s="90"/>
      <c r="G60" s="34">
        <v>150</v>
      </c>
      <c r="H60" s="29"/>
      <c r="I60" s="29"/>
      <c r="J60" s="29"/>
      <c r="K60" s="29"/>
      <c r="L60" s="29"/>
      <c r="M60" s="29"/>
      <c r="N60" s="29"/>
    </row>
    <row r="61" spans="1:14" s="9" customFormat="1" ht="12.75" customHeight="1" x14ac:dyDescent="0.25">
      <c r="A61" s="90" t="s">
        <v>76</v>
      </c>
      <c r="B61" s="90"/>
      <c r="C61" s="90"/>
      <c r="D61" s="90"/>
      <c r="E61" s="90"/>
      <c r="F61" s="90"/>
      <c r="G61" s="34">
        <v>160</v>
      </c>
      <c r="H61" s="29"/>
      <c r="I61" s="29"/>
      <c r="J61" s="29"/>
      <c r="K61" s="29"/>
      <c r="L61" s="29"/>
      <c r="M61" s="29"/>
      <c r="N61" s="29"/>
    </row>
    <row r="62" spans="1:14" s="9" customFormat="1" ht="15.75" x14ac:dyDescent="0.25">
      <c r="A62" s="91" t="s">
        <v>77</v>
      </c>
      <c r="B62" s="91"/>
      <c r="C62" s="91"/>
      <c r="D62" s="91"/>
      <c r="E62" s="91"/>
      <c r="F62" s="91"/>
      <c r="G62" s="36">
        <v>170</v>
      </c>
      <c r="H62" s="30">
        <v>2464.8000000000002</v>
      </c>
      <c r="I62" s="30">
        <v>3171.3999999999996</v>
      </c>
      <c r="J62" s="30">
        <f>SUM(J55:J61)</f>
        <v>3363.7999999999997</v>
      </c>
      <c r="K62" s="30">
        <f t="shared" ref="K62:N62" si="2">SUM(K55:K61)</f>
        <v>913.9</v>
      </c>
      <c r="L62" s="30">
        <f t="shared" si="2"/>
        <v>793</v>
      </c>
      <c r="M62" s="30">
        <f t="shared" si="2"/>
        <v>773.9</v>
      </c>
      <c r="N62" s="30">
        <f t="shared" si="2"/>
        <v>883</v>
      </c>
    </row>
    <row r="63" spans="1:14" s="9" customFormat="1" ht="12.75" customHeight="1" x14ac:dyDescent="0.25">
      <c r="A63" s="91" t="s">
        <v>78</v>
      </c>
      <c r="B63" s="91"/>
      <c r="C63" s="91"/>
      <c r="D63" s="91"/>
      <c r="E63" s="91"/>
      <c r="F63" s="91"/>
      <c r="G63" s="34"/>
      <c r="H63" s="29"/>
      <c r="I63" s="29"/>
      <c r="J63" s="29"/>
      <c r="K63" s="29"/>
      <c r="L63" s="29"/>
      <c r="M63" s="29"/>
      <c r="N63" s="29"/>
    </row>
    <row r="64" spans="1:14" s="9" customFormat="1" ht="15.75" x14ac:dyDescent="0.25">
      <c r="A64" s="90" t="s">
        <v>79</v>
      </c>
      <c r="B64" s="90"/>
      <c r="C64" s="90"/>
      <c r="D64" s="90"/>
      <c r="E64" s="90"/>
      <c r="F64" s="90"/>
      <c r="G64" s="34">
        <v>180</v>
      </c>
      <c r="H64" s="29">
        <v>-927.8</v>
      </c>
      <c r="I64" s="29">
        <v>-1576</v>
      </c>
      <c r="J64" s="29">
        <f>SUM(K64:N64)</f>
        <v>-1489.5</v>
      </c>
      <c r="K64" s="29">
        <f>K41-K55</f>
        <v>-365.5</v>
      </c>
      <c r="L64" s="29">
        <f>L41-L55</f>
        <v>-377.8</v>
      </c>
      <c r="M64" s="29">
        <f>M41-M55</f>
        <v>-380.5</v>
      </c>
      <c r="N64" s="29">
        <f>N41-N55</f>
        <v>-365.70000000000005</v>
      </c>
    </row>
    <row r="65" spans="1:14" s="9" customFormat="1" ht="15.75" x14ac:dyDescent="0.25">
      <c r="A65" s="90" t="s">
        <v>80</v>
      </c>
      <c r="B65" s="90"/>
      <c r="C65" s="90"/>
      <c r="D65" s="90"/>
      <c r="E65" s="90"/>
      <c r="F65" s="90"/>
      <c r="G65" s="34">
        <v>181</v>
      </c>
      <c r="H65" s="29"/>
      <c r="I65" s="29"/>
      <c r="J65" s="29"/>
      <c r="K65" s="29"/>
      <c r="L65" s="29"/>
      <c r="M65" s="29"/>
      <c r="N65" s="29"/>
    </row>
    <row r="66" spans="1:14" s="9" customFormat="1" ht="15.75" x14ac:dyDescent="0.25">
      <c r="A66" s="90" t="s">
        <v>81</v>
      </c>
      <c r="B66" s="90"/>
      <c r="C66" s="90"/>
      <c r="D66" s="90"/>
      <c r="E66" s="90"/>
      <c r="F66" s="90"/>
      <c r="G66" s="34">
        <v>182</v>
      </c>
      <c r="H66" s="29">
        <v>-927.8</v>
      </c>
      <c r="I66" s="29">
        <v>-1576</v>
      </c>
      <c r="J66" s="29">
        <f t="shared" ref="J66" si="3">SUM(K66:N66)</f>
        <v>-1489.5</v>
      </c>
      <c r="K66" s="29">
        <v>-365.5</v>
      </c>
      <c r="L66" s="29">
        <v>-377.8</v>
      </c>
      <c r="M66" s="29">
        <v>-380.5</v>
      </c>
      <c r="N66" s="29">
        <v>-365.7</v>
      </c>
    </row>
    <row r="67" spans="1:14" s="9" customFormat="1" ht="15.75" x14ac:dyDescent="0.25">
      <c r="A67" s="90" t="s">
        <v>82</v>
      </c>
      <c r="B67" s="90"/>
      <c r="C67" s="90"/>
      <c r="D67" s="90"/>
      <c r="E67" s="90"/>
      <c r="F67" s="90"/>
      <c r="G67" s="34">
        <v>190</v>
      </c>
      <c r="H67" s="29">
        <v>-13</v>
      </c>
      <c r="I67" s="29">
        <v>2.7999999999999545</v>
      </c>
      <c r="J67" s="29">
        <f t="shared" ref="J67:J75" si="4">SUM(K67:N67)</f>
        <v>3.3000000000000682</v>
      </c>
      <c r="K67" s="29">
        <f>K53-K62</f>
        <v>0.60000000000002274</v>
      </c>
      <c r="L67" s="29">
        <f>L53-L62</f>
        <v>0.70000000000004547</v>
      </c>
      <c r="M67" s="29">
        <f>M53-M62</f>
        <v>0.60000000000002274</v>
      </c>
      <c r="N67" s="29">
        <f>N53-N62</f>
        <v>1.3999999999999773</v>
      </c>
    </row>
    <row r="68" spans="1:14" s="9" customFormat="1" ht="15.75" x14ac:dyDescent="0.25">
      <c r="A68" s="90" t="s">
        <v>83</v>
      </c>
      <c r="B68" s="90"/>
      <c r="C68" s="90"/>
      <c r="D68" s="90"/>
      <c r="E68" s="90"/>
      <c r="F68" s="90"/>
      <c r="G68" s="34">
        <v>191</v>
      </c>
      <c r="H68" s="29"/>
      <c r="I68" s="29">
        <v>2.8000000000000003</v>
      </c>
      <c r="J68" s="29">
        <f t="shared" si="4"/>
        <v>3.3</v>
      </c>
      <c r="K68" s="29">
        <v>0.6</v>
      </c>
      <c r="L68" s="29">
        <v>0.7</v>
      </c>
      <c r="M68" s="29">
        <v>0.6</v>
      </c>
      <c r="N68" s="29">
        <v>1.4</v>
      </c>
    </row>
    <row r="69" spans="1:14" s="9" customFormat="1" ht="15.75" x14ac:dyDescent="0.25">
      <c r="A69" s="90" t="s">
        <v>84</v>
      </c>
      <c r="B69" s="90"/>
      <c r="C69" s="90"/>
      <c r="D69" s="90"/>
      <c r="E69" s="90"/>
      <c r="F69" s="90"/>
      <c r="G69" s="34">
        <v>192</v>
      </c>
      <c r="H69" s="29">
        <v>-13</v>
      </c>
      <c r="I69" s="29"/>
      <c r="J69" s="29"/>
      <c r="K69" s="29"/>
      <c r="L69" s="29"/>
      <c r="M69" s="29"/>
      <c r="N69" s="29"/>
    </row>
    <row r="70" spans="1:14" s="9" customFormat="1" ht="15.75" x14ac:dyDescent="0.25">
      <c r="A70" s="90" t="s">
        <v>85</v>
      </c>
      <c r="B70" s="90"/>
      <c r="C70" s="90"/>
      <c r="D70" s="90"/>
      <c r="E70" s="90"/>
      <c r="F70" s="90"/>
      <c r="G70" s="34">
        <v>200</v>
      </c>
      <c r="H70" s="29">
        <v>-13</v>
      </c>
      <c r="I70" s="29">
        <v>2.8000000000000003</v>
      </c>
      <c r="J70" s="29">
        <f t="shared" si="4"/>
        <v>3.3000000000000682</v>
      </c>
      <c r="K70" s="29">
        <v>0.60000000000002274</v>
      </c>
      <c r="L70" s="29">
        <v>0.70000000000004547</v>
      </c>
      <c r="M70" s="29">
        <v>0.60000000000002274</v>
      </c>
      <c r="N70" s="29">
        <v>1.3999999999999773</v>
      </c>
    </row>
    <row r="71" spans="1:14" s="9" customFormat="1" ht="15.75" x14ac:dyDescent="0.25">
      <c r="A71" s="90" t="s">
        <v>80</v>
      </c>
      <c r="B71" s="90"/>
      <c r="C71" s="90"/>
      <c r="D71" s="90"/>
      <c r="E71" s="90"/>
      <c r="F71" s="90"/>
      <c r="G71" s="34">
        <v>201</v>
      </c>
      <c r="H71" s="29"/>
      <c r="I71" s="29">
        <v>2.8000000000000003</v>
      </c>
      <c r="J71" s="29">
        <f t="shared" si="4"/>
        <v>3.3</v>
      </c>
      <c r="K71" s="29">
        <v>0.6</v>
      </c>
      <c r="L71" s="29">
        <v>0.7</v>
      </c>
      <c r="M71" s="29">
        <v>0.6</v>
      </c>
      <c r="N71" s="29">
        <v>1.4</v>
      </c>
    </row>
    <row r="72" spans="1:14" s="9" customFormat="1" ht="15.75" x14ac:dyDescent="0.25">
      <c r="A72" s="90" t="s">
        <v>81</v>
      </c>
      <c r="B72" s="90"/>
      <c r="C72" s="90"/>
      <c r="D72" s="90"/>
      <c r="E72" s="90"/>
      <c r="F72" s="90"/>
      <c r="G72" s="34">
        <v>202</v>
      </c>
      <c r="H72" s="29">
        <v>-13</v>
      </c>
      <c r="I72" s="29"/>
      <c r="J72" s="29"/>
      <c r="K72" s="29"/>
      <c r="L72" s="29"/>
      <c r="M72" s="29"/>
      <c r="N72" s="29"/>
    </row>
    <row r="73" spans="1:14" s="9" customFormat="1" ht="15.75" x14ac:dyDescent="0.25">
      <c r="A73" s="90" t="s">
        <v>86</v>
      </c>
      <c r="B73" s="90"/>
      <c r="C73" s="90"/>
      <c r="D73" s="90"/>
      <c r="E73" s="90"/>
      <c r="F73" s="90"/>
      <c r="G73" s="34">
        <v>210</v>
      </c>
      <c r="H73" s="29">
        <v>0</v>
      </c>
      <c r="I73" s="29">
        <v>0.5</v>
      </c>
      <c r="J73" s="29">
        <f t="shared" si="4"/>
        <v>0.60000000000000009</v>
      </c>
      <c r="K73" s="29">
        <v>0.1</v>
      </c>
      <c r="L73" s="29">
        <v>0.1</v>
      </c>
      <c r="M73" s="29">
        <v>0.1</v>
      </c>
      <c r="N73" s="29">
        <v>0.3</v>
      </c>
    </row>
    <row r="74" spans="1:14" s="9" customFormat="1" ht="12.75" customHeight="1" x14ac:dyDescent="0.25">
      <c r="A74" s="90" t="s">
        <v>87</v>
      </c>
      <c r="B74" s="90"/>
      <c r="C74" s="90"/>
      <c r="D74" s="90"/>
      <c r="E74" s="90"/>
      <c r="F74" s="90"/>
      <c r="G74" s="34">
        <v>220</v>
      </c>
      <c r="H74" s="29">
        <v>-13</v>
      </c>
      <c r="I74" s="29"/>
      <c r="J74" s="29"/>
      <c r="K74" s="29"/>
      <c r="L74" s="29"/>
      <c r="M74" s="29"/>
      <c r="N74" s="29"/>
    </row>
    <row r="75" spans="1:14" s="9" customFormat="1" ht="15.75" x14ac:dyDescent="0.25">
      <c r="A75" s="90" t="s">
        <v>83</v>
      </c>
      <c r="B75" s="90"/>
      <c r="C75" s="90"/>
      <c r="D75" s="90"/>
      <c r="E75" s="90"/>
      <c r="F75" s="90"/>
      <c r="G75" s="34">
        <v>221</v>
      </c>
      <c r="H75" s="29"/>
      <c r="I75" s="29">
        <v>2.2999999999999998</v>
      </c>
      <c r="J75" s="29">
        <f t="shared" si="4"/>
        <v>2.7000000000000686</v>
      </c>
      <c r="K75" s="29">
        <f>K70-K73</f>
        <v>0.50000000000002276</v>
      </c>
      <c r="L75" s="29">
        <f>L70-L73</f>
        <v>0.6000000000000455</v>
      </c>
      <c r="M75" s="29">
        <f>M70-M73</f>
        <v>0.50000000000002276</v>
      </c>
      <c r="N75" s="29">
        <f>N70-N73</f>
        <v>1.0999999999999772</v>
      </c>
    </row>
    <row r="76" spans="1:14" s="9" customFormat="1" ht="15.75" x14ac:dyDescent="0.25">
      <c r="A76" s="90" t="s">
        <v>84</v>
      </c>
      <c r="B76" s="90"/>
      <c r="C76" s="90"/>
      <c r="D76" s="90"/>
      <c r="E76" s="90"/>
      <c r="F76" s="90"/>
      <c r="G76" s="34">
        <v>222</v>
      </c>
      <c r="H76" s="29">
        <v>-13</v>
      </c>
      <c r="I76" s="29"/>
      <c r="J76" s="29"/>
      <c r="K76" s="29"/>
      <c r="L76" s="29"/>
      <c r="M76" s="29"/>
      <c r="N76" s="29"/>
    </row>
    <row r="77" spans="1:14" s="9" customFormat="1" ht="15.75" x14ac:dyDescent="0.25">
      <c r="A77" s="90" t="s">
        <v>88</v>
      </c>
      <c r="B77" s="90"/>
      <c r="C77" s="90"/>
      <c r="D77" s="90"/>
      <c r="E77" s="90"/>
      <c r="F77" s="90"/>
      <c r="G77" s="34">
        <v>230</v>
      </c>
      <c r="H77" s="29">
        <v>0</v>
      </c>
      <c r="I77" s="29">
        <v>0.3</v>
      </c>
      <c r="J77" s="29">
        <v>0.3</v>
      </c>
      <c r="K77" s="29">
        <v>0.1</v>
      </c>
      <c r="L77" s="29">
        <v>0.1</v>
      </c>
      <c r="M77" s="29">
        <v>0</v>
      </c>
      <c r="N77" s="29">
        <f>N75*10%</f>
        <v>0.10999999999999772</v>
      </c>
    </row>
    <row r="78" spans="1:14" s="9" customFormat="1" ht="6" customHeight="1" x14ac:dyDescent="0.25">
      <c r="A78" s="95"/>
      <c r="B78" s="95"/>
      <c r="C78" s="95"/>
      <c r="D78" s="95"/>
      <c r="E78" s="95"/>
      <c r="F78" s="95"/>
      <c r="G78" s="95"/>
      <c r="H78" s="95"/>
      <c r="I78" s="95"/>
      <c r="J78" s="95"/>
      <c r="K78" s="95"/>
      <c r="L78" s="95"/>
      <c r="M78" s="95"/>
      <c r="N78" s="95"/>
    </row>
    <row r="79" spans="1:14" s="9" customFormat="1" ht="15.75" x14ac:dyDescent="0.25">
      <c r="A79" s="96" t="s">
        <v>89</v>
      </c>
      <c r="B79" s="96"/>
      <c r="C79" s="96"/>
      <c r="D79" s="96"/>
      <c r="E79" s="96"/>
      <c r="F79" s="96"/>
      <c r="G79" s="96"/>
      <c r="H79" s="96"/>
      <c r="I79" s="96"/>
      <c r="J79" s="96"/>
      <c r="K79" s="96"/>
      <c r="L79" s="96"/>
      <c r="M79" s="96"/>
      <c r="N79" s="96"/>
    </row>
    <row r="80" spans="1:14" s="9" customFormat="1" ht="6" customHeight="1" x14ac:dyDescent="0.25">
      <c r="A80" s="97"/>
      <c r="B80" s="97"/>
      <c r="C80" s="97"/>
      <c r="D80" s="97"/>
      <c r="E80" s="97"/>
      <c r="F80" s="97"/>
      <c r="G80" s="97"/>
      <c r="H80" s="97"/>
      <c r="I80" s="97"/>
      <c r="J80" s="97"/>
      <c r="K80" s="97"/>
      <c r="L80" s="97"/>
      <c r="M80" s="97"/>
      <c r="N80" s="97"/>
    </row>
    <row r="81" spans="1:14" s="9" customFormat="1" ht="15.75" x14ac:dyDescent="0.25">
      <c r="A81" s="98" t="s">
        <v>90</v>
      </c>
      <c r="B81" s="99"/>
      <c r="C81" s="99"/>
      <c r="D81" s="99"/>
      <c r="E81" s="99"/>
      <c r="F81" s="100"/>
      <c r="G81" s="37">
        <v>240</v>
      </c>
      <c r="H81" s="38">
        <v>127.2</v>
      </c>
      <c r="I81" s="38">
        <v>230.39999999999998</v>
      </c>
      <c r="J81" s="38">
        <f>SUM(K81:N81)</f>
        <v>329.40000000000003</v>
      </c>
      <c r="K81" s="38">
        <v>139.80000000000001</v>
      </c>
      <c r="L81" s="38">
        <v>39.9</v>
      </c>
      <c r="M81" s="38">
        <v>19.8</v>
      </c>
      <c r="N81" s="38">
        <v>129.9</v>
      </c>
    </row>
    <row r="82" spans="1:14" s="9" customFormat="1" ht="15.75" x14ac:dyDescent="0.25">
      <c r="A82" s="98" t="s">
        <v>91</v>
      </c>
      <c r="B82" s="99"/>
      <c r="C82" s="99"/>
      <c r="D82" s="99"/>
      <c r="E82" s="99"/>
      <c r="F82" s="100"/>
      <c r="G82" s="37">
        <v>250</v>
      </c>
      <c r="H82" s="38">
        <v>1729.6</v>
      </c>
      <c r="I82" s="38">
        <v>2131.8000000000002</v>
      </c>
      <c r="J82" s="38">
        <f>SUM(K82:N82)</f>
        <v>2252.4</v>
      </c>
      <c r="K82" s="38">
        <v>563.1</v>
      </c>
      <c r="L82" s="49">
        <v>563.1</v>
      </c>
      <c r="M82" s="49">
        <v>563.1</v>
      </c>
      <c r="N82" s="49">
        <v>563.1</v>
      </c>
    </row>
    <row r="83" spans="1:14" s="9" customFormat="1" ht="15.75" x14ac:dyDescent="0.25">
      <c r="A83" s="98" t="s">
        <v>92</v>
      </c>
      <c r="B83" s="99"/>
      <c r="C83" s="99"/>
      <c r="D83" s="99"/>
      <c r="E83" s="99"/>
      <c r="F83" s="100"/>
      <c r="G83" s="37">
        <v>260</v>
      </c>
      <c r="H83" s="38">
        <v>328.5</v>
      </c>
      <c r="I83" s="38">
        <v>469</v>
      </c>
      <c r="J83" s="38">
        <f>SUM(K83:N83)</f>
        <v>495.6</v>
      </c>
      <c r="K83" s="38">
        <v>123.9</v>
      </c>
      <c r="L83" s="49">
        <v>123.9</v>
      </c>
      <c r="M83" s="49">
        <v>123.9</v>
      </c>
      <c r="N83" s="49">
        <v>123.9</v>
      </c>
    </row>
    <row r="84" spans="1:14" s="9" customFormat="1" ht="15.75" x14ac:dyDescent="0.25">
      <c r="A84" s="98" t="s">
        <v>93</v>
      </c>
      <c r="B84" s="99"/>
      <c r="C84" s="99"/>
      <c r="D84" s="99"/>
      <c r="E84" s="99"/>
      <c r="F84" s="100"/>
      <c r="G84" s="37">
        <v>270</v>
      </c>
      <c r="H84" s="38">
        <v>19.7</v>
      </c>
      <c r="I84" s="38">
        <v>24</v>
      </c>
      <c r="J84" s="38">
        <f>SUM(K84:N84)</f>
        <v>19.2</v>
      </c>
      <c r="K84" s="38">
        <v>4.8</v>
      </c>
      <c r="L84" s="38">
        <v>4.8</v>
      </c>
      <c r="M84" s="38">
        <v>4.8</v>
      </c>
      <c r="N84" s="38">
        <v>4.8</v>
      </c>
    </row>
    <row r="85" spans="1:14" s="9" customFormat="1" ht="15.75" x14ac:dyDescent="0.25">
      <c r="A85" s="90" t="s">
        <v>94</v>
      </c>
      <c r="B85" s="90"/>
      <c r="C85" s="90"/>
      <c r="D85" s="90"/>
      <c r="E85" s="90"/>
      <c r="F85" s="90"/>
      <c r="G85" s="37">
        <v>280</v>
      </c>
      <c r="H85" s="38">
        <v>259.8</v>
      </c>
      <c r="I85" s="38">
        <v>316.20000000000005</v>
      </c>
      <c r="J85" s="38">
        <f>SUM(K85:N85)</f>
        <v>267.2</v>
      </c>
      <c r="K85" s="38">
        <v>82.3</v>
      </c>
      <c r="L85" s="38">
        <v>61.3</v>
      </c>
      <c r="M85" s="38">
        <v>62.3</v>
      </c>
      <c r="N85" s="38">
        <v>61.3</v>
      </c>
    </row>
    <row r="86" spans="1:14" s="9" customFormat="1" ht="15.75" x14ac:dyDescent="0.25">
      <c r="A86" s="90" t="s">
        <v>95</v>
      </c>
      <c r="B86" s="90"/>
      <c r="C86" s="90"/>
      <c r="D86" s="90"/>
      <c r="E86" s="90"/>
      <c r="F86" s="90"/>
      <c r="G86" s="37">
        <v>290</v>
      </c>
      <c r="H86" s="39">
        <v>2464.8000000000002</v>
      </c>
      <c r="I86" s="39">
        <v>3171.4000000000005</v>
      </c>
      <c r="J86" s="39">
        <f>SUM(J81:J85)</f>
        <v>3363.7999999999997</v>
      </c>
      <c r="K86" s="39">
        <f>SUM(K81:K85)</f>
        <v>913.9</v>
      </c>
      <c r="L86" s="39">
        <f>SUM(L81:L85)</f>
        <v>792.99999999999989</v>
      </c>
      <c r="M86" s="39">
        <f>SUM(M81:M85)</f>
        <v>773.89999999999986</v>
      </c>
      <c r="N86" s="39">
        <f>SUM(N81:N85)</f>
        <v>882.99999999999989</v>
      </c>
    </row>
    <row r="87" spans="1:14" s="9" customFormat="1" ht="12.75" customHeight="1" x14ac:dyDescent="0.25">
      <c r="A87" s="95"/>
      <c r="B87" s="95"/>
      <c r="C87" s="95"/>
      <c r="D87" s="95"/>
      <c r="E87" s="95"/>
      <c r="F87" s="95"/>
      <c r="G87" s="95"/>
      <c r="H87" s="95"/>
      <c r="I87" s="95"/>
      <c r="J87" s="95"/>
      <c r="K87" s="95"/>
      <c r="L87" s="95"/>
      <c r="M87" s="95"/>
      <c r="N87" s="95"/>
    </row>
    <row r="88" spans="1:14" s="9" customFormat="1" ht="12.75" customHeight="1" x14ac:dyDescent="0.25">
      <c r="A88" s="97" t="s">
        <v>96</v>
      </c>
      <c r="B88" s="97"/>
      <c r="C88" s="97"/>
      <c r="D88" s="97"/>
      <c r="E88" s="97"/>
      <c r="F88" s="97"/>
      <c r="G88" s="97"/>
      <c r="H88" s="97"/>
      <c r="I88" s="97"/>
      <c r="J88" s="97"/>
      <c r="K88" s="97"/>
      <c r="L88" s="97"/>
      <c r="M88" s="97"/>
      <c r="N88" s="97"/>
    </row>
    <row r="89" spans="1:14" s="9" customFormat="1" ht="6" customHeight="1" x14ac:dyDescent="0.25">
      <c r="A89" s="40"/>
      <c r="B89" s="40"/>
      <c r="C89" s="40"/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0"/>
    </row>
    <row r="90" spans="1:14" s="9" customFormat="1" ht="26.25" customHeight="1" x14ac:dyDescent="0.25">
      <c r="A90" s="91" t="s">
        <v>97</v>
      </c>
      <c r="B90" s="91"/>
      <c r="C90" s="91"/>
      <c r="D90" s="91"/>
      <c r="E90" s="91"/>
      <c r="F90" s="91"/>
      <c r="G90" s="41">
        <v>300</v>
      </c>
      <c r="H90" s="56">
        <f>SUM(H91:H94)</f>
        <v>473.9</v>
      </c>
      <c r="I90" s="39">
        <v>488.1</v>
      </c>
      <c r="J90" s="39">
        <f>SUM(J91:J94)</f>
        <v>527.31000000000006</v>
      </c>
      <c r="K90" s="39">
        <f>SUM(K91:K94)</f>
        <v>129.5</v>
      </c>
      <c r="L90" s="39">
        <f>SUM(L91:L94)</f>
        <v>129.5</v>
      </c>
      <c r="M90" s="39">
        <f>SUM(M91:M94)</f>
        <v>133.9</v>
      </c>
      <c r="N90" s="39">
        <f>SUM(N91:N94)</f>
        <v>134.41</v>
      </c>
    </row>
    <row r="91" spans="1:14" s="9" customFormat="1" ht="15.75" x14ac:dyDescent="0.25">
      <c r="A91" s="90" t="s">
        <v>98</v>
      </c>
      <c r="B91" s="90"/>
      <c r="C91" s="90"/>
      <c r="D91" s="90"/>
      <c r="E91" s="90"/>
      <c r="F91" s="90"/>
      <c r="G91" s="37">
        <v>301</v>
      </c>
      <c r="H91" s="51">
        <v>0</v>
      </c>
      <c r="I91" s="38">
        <v>0.5</v>
      </c>
      <c r="J91" s="38">
        <f>SUM(K91:N91)</f>
        <v>0.60000000000000009</v>
      </c>
      <c r="K91" s="29">
        <v>0.1</v>
      </c>
      <c r="L91" s="29">
        <v>0.1</v>
      </c>
      <c r="M91" s="29">
        <v>0.1</v>
      </c>
      <c r="N91" s="29">
        <v>0.3</v>
      </c>
    </row>
    <row r="92" spans="1:14" s="9" customFormat="1" ht="26.25" customHeight="1" x14ac:dyDescent="0.25">
      <c r="A92" s="90" t="s">
        <v>99</v>
      </c>
      <c r="B92" s="90"/>
      <c r="C92" s="90"/>
      <c r="D92" s="90"/>
      <c r="E92" s="90"/>
      <c r="F92" s="90"/>
      <c r="G92" s="37">
        <v>302</v>
      </c>
      <c r="H92" s="57">
        <v>161</v>
      </c>
      <c r="I92" s="38">
        <v>103.5</v>
      </c>
      <c r="J92" s="38">
        <f>SUM(K92:N92)</f>
        <v>142.60000000000002</v>
      </c>
      <c r="K92" s="38">
        <v>35.6</v>
      </c>
      <c r="L92" s="42">
        <v>35.6</v>
      </c>
      <c r="M92" s="42">
        <v>35.6</v>
      </c>
      <c r="N92" s="42">
        <v>35.799999999999997</v>
      </c>
    </row>
    <row r="93" spans="1:14" s="9" customFormat="1" ht="26.25" customHeight="1" x14ac:dyDescent="0.25">
      <c r="A93" s="90" t="s">
        <v>100</v>
      </c>
      <c r="B93" s="90"/>
      <c r="C93" s="90"/>
      <c r="D93" s="90"/>
      <c r="E93" s="90"/>
      <c r="F93" s="90"/>
      <c r="G93" s="37">
        <v>303</v>
      </c>
      <c r="H93" s="51"/>
      <c r="I93" s="38"/>
      <c r="J93" s="38"/>
      <c r="K93" s="38"/>
      <c r="L93" s="38"/>
      <c r="M93" s="38"/>
      <c r="N93" s="38"/>
    </row>
    <row r="94" spans="1:14" s="9" customFormat="1" ht="15.75" x14ac:dyDescent="0.25">
      <c r="A94" s="90" t="s">
        <v>101</v>
      </c>
      <c r="B94" s="90"/>
      <c r="C94" s="90"/>
      <c r="D94" s="90"/>
      <c r="E94" s="90"/>
      <c r="F94" s="90"/>
      <c r="G94" s="37">
        <v>304</v>
      </c>
      <c r="H94" s="38">
        <v>312.89999999999998</v>
      </c>
      <c r="I94" s="38">
        <v>384.1</v>
      </c>
      <c r="J94" s="38">
        <f>SUM(J95:J96)</f>
        <v>384.11</v>
      </c>
      <c r="K94" s="38">
        <f t="shared" ref="K94:N94" si="5">SUM(K95:K96)</f>
        <v>93.8</v>
      </c>
      <c r="L94" s="38">
        <f t="shared" si="5"/>
        <v>93.8</v>
      </c>
      <c r="M94" s="38">
        <f t="shared" si="5"/>
        <v>98.2</v>
      </c>
      <c r="N94" s="38">
        <f t="shared" si="5"/>
        <v>98.31</v>
      </c>
    </row>
    <row r="95" spans="1:14" s="9" customFormat="1" ht="27" customHeight="1" x14ac:dyDescent="0.25">
      <c r="A95" s="90" t="s">
        <v>102</v>
      </c>
      <c r="B95" s="90"/>
      <c r="C95" s="90"/>
      <c r="D95" s="90"/>
      <c r="E95" s="90"/>
      <c r="F95" s="90"/>
      <c r="G95" s="37" t="s">
        <v>103</v>
      </c>
      <c r="H95" s="38"/>
      <c r="I95" s="38">
        <v>0.30000000000000004</v>
      </c>
      <c r="J95" s="45">
        <f>SUM(K95:N95)</f>
        <v>0.30999999999999772</v>
      </c>
      <c r="K95" s="29">
        <v>0.1</v>
      </c>
      <c r="L95" s="29">
        <v>0.1</v>
      </c>
      <c r="M95" s="29">
        <v>0</v>
      </c>
      <c r="N95" s="29">
        <v>0.10999999999999772</v>
      </c>
    </row>
    <row r="96" spans="1:14" s="9" customFormat="1" ht="15.75" x14ac:dyDescent="0.25">
      <c r="A96" s="90" t="s">
        <v>180</v>
      </c>
      <c r="B96" s="90"/>
      <c r="C96" s="90"/>
      <c r="D96" s="90"/>
      <c r="E96" s="90"/>
      <c r="F96" s="90"/>
      <c r="G96" s="37" t="s">
        <v>104</v>
      </c>
      <c r="H96" s="38">
        <v>312.89999999999998</v>
      </c>
      <c r="I96" s="38">
        <v>383.8</v>
      </c>
      <c r="J96" s="38">
        <f>SUM(K96:N96)</f>
        <v>383.8</v>
      </c>
      <c r="K96" s="38">
        <v>93.7</v>
      </c>
      <c r="L96" s="38">
        <v>93.7</v>
      </c>
      <c r="M96" s="38">
        <v>98.2</v>
      </c>
      <c r="N96" s="38">
        <v>98.2</v>
      </c>
    </row>
    <row r="97" spans="1:14" s="9" customFormat="1" ht="15.75" x14ac:dyDescent="0.25">
      <c r="A97" s="91" t="s">
        <v>105</v>
      </c>
      <c r="B97" s="91"/>
      <c r="C97" s="91"/>
      <c r="D97" s="91"/>
      <c r="E97" s="91"/>
      <c r="F97" s="91"/>
      <c r="G97" s="41">
        <v>310</v>
      </c>
      <c r="H97" s="53">
        <v>0</v>
      </c>
      <c r="I97" s="39">
        <v>0</v>
      </c>
      <c r="J97" s="39">
        <v>0</v>
      </c>
      <c r="K97" s="39">
        <v>0</v>
      </c>
      <c r="L97" s="39">
        <v>0</v>
      </c>
      <c r="M97" s="39">
        <v>0</v>
      </c>
      <c r="N97" s="39">
        <v>0</v>
      </c>
    </row>
    <row r="98" spans="1:14" s="9" customFormat="1" ht="26.25" customHeight="1" x14ac:dyDescent="0.25">
      <c r="A98" s="90" t="s">
        <v>106</v>
      </c>
      <c r="B98" s="90"/>
      <c r="C98" s="90"/>
      <c r="D98" s="90"/>
      <c r="E98" s="90"/>
      <c r="F98" s="90"/>
      <c r="G98" s="37">
        <v>311</v>
      </c>
      <c r="H98" s="51"/>
      <c r="I98" s="38"/>
      <c r="J98" s="38"/>
      <c r="K98" s="38"/>
      <c r="L98" s="38"/>
      <c r="M98" s="38"/>
      <c r="N98" s="38"/>
    </row>
    <row r="99" spans="1:14" s="9" customFormat="1" ht="12.75" customHeight="1" x14ac:dyDescent="0.25">
      <c r="A99" s="90" t="s">
        <v>107</v>
      </c>
      <c r="B99" s="90"/>
      <c r="C99" s="90"/>
      <c r="D99" s="90"/>
      <c r="E99" s="90"/>
      <c r="F99" s="90"/>
      <c r="G99" s="37">
        <v>312</v>
      </c>
      <c r="H99" s="51"/>
      <c r="I99" s="38"/>
      <c r="J99" s="38"/>
      <c r="K99" s="38"/>
      <c r="L99" s="38"/>
      <c r="M99" s="38"/>
      <c r="N99" s="38"/>
    </row>
    <row r="100" spans="1:14" s="9" customFormat="1" ht="12.75" customHeight="1" x14ac:dyDescent="0.25">
      <c r="A100" s="90" t="s">
        <v>108</v>
      </c>
      <c r="B100" s="90"/>
      <c r="C100" s="90"/>
      <c r="D100" s="90"/>
      <c r="E100" s="90"/>
      <c r="F100" s="90"/>
      <c r="G100" s="37">
        <v>313</v>
      </c>
      <c r="H100" s="51"/>
      <c r="I100" s="38"/>
      <c r="J100" s="38"/>
      <c r="K100" s="38"/>
      <c r="L100" s="38"/>
      <c r="M100" s="38"/>
      <c r="N100" s="38"/>
    </row>
    <row r="101" spans="1:14" s="9" customFormat="1" ht="15.75" x14ac:dyDescent="0.25">
      <c r="A101" s="91" t="s">
        <v>109</v>
      </c>
      <c r="B101" s="91"/>
      <c r="C101" s="91"/>
      <c r="D101" s="91"/>
      <c r="E101" s="91"/>
      <c r="F101" s="91"/>
      <c r="G101" s="41">
        <v>320</v>
      </c>
      <c r="H101" s="54">
        <f>SUM(H102:H103)</f>
        <v>317</v>
      </c>
      <c r="I101" s="39">
        <v>501</v>
      </c>
      <c r="J101" s="39">
        <f>SUM(J102:J104)</f>
        <v>529.4</v>
      </c>
      <c r="K101" s="39">
        <f>SUM(K102:K104)</f>
        <v>132.4</v>
      </c>
      <c r="L101" s="39">
        <f>SUM(L102:L104)</f>
        <v>132.30000000000001</v>
      </c>
      <c r="M101" s="39">
        <f>SUM(M102:M104)</f>
        <v>132.4</v>
      </c>
      <c r="N101" s="39">
        <f>SUM(N102:N104)</f>
        <v>132.30000000000001</v>
      </c>
    </row>
    <row r="102" spans="1:14" s="9" customFormat="1" ht="26.25" customHeight="1" x14ac:dyDescent="0.25">
      <c r="A102" s="90" t="s">
        <v>110</v>
      </c>
      <c r="B102" s="90"/>
      <c r="C102" s="90"/>
      <c r="D102" s="90"/>
      <c r="E102" s="90"/>
      <c r="F102" s="90"/>
      <c r="G102" s="37">
        <v>321</v>
      </c>
      <c r="H102" s="51">
        <v>290.89999999999998</v>
      </c>
      <c r="I102" s="38">
        <v>469</v>
      </c>
      <c r="J102" s="38">
        <f>SUM(K102:N102)</f>
        <v>495.6</v>
      </c>
      <c r="K102" s="52">
        <v>123.9</v>
      </c>
      <c r="L102" s="52">
        <v>123.9</v>
      </c>
      <c r="M102" s="52">
        <v>123.9</v>
      </c>
      <c r="N102" s="52">
        <v>123.9</v>
      </c>
    </row>
    <row r="103" spans="1:14" s="9" customFormat="1" ht="15.75" x14ac:dyDescent="0.25">
      <c r="A103" s="90" t="s">
        <v>181</v>
      </c>
      <c r="B103" s="90"/>
      <c r="C103" s="90"/>
      <c r="D103" s="90"/>
      <c r="E103" s="90"/>
      <c r="F103" s="90"/>
      <c r="G103" s="37">
        <v>322</v>
      </c>
      <c r="H103" s="50">
        <v>26.1</v>
      </c>
      <c r="I103" s="38">
        <v>31.999999999999996</v>
      </c>
      <c r="J103" s="38">
        <f>SUM(K103:N103)</f>
        <v>33.799999999999997</v>
      </c>
      <c r="K103" s="38">
        <v>8.5</v>
      </c>
      <c r="L103" s="38">
        <v>8.4</v>
      </c>
      <c r="M103" s="38">
        <v>8.5</v>
      </c>
      <c r="N103" s="38">
        <v>8.4</v>
      </c>
    </row>
    <row r="104" spans="1:14" s="9" customFormat="1" ht="15.75" x14ac:dyDescent="0.25">
      <c r="A104" s="90" t="s">
        <v>111</v>
      </c>
      <c r="B104" s="90"/>
      <c r="C104" s="90"/>
      <c r="D104" s="90"/>
      <c r="E104" s="90"/>
      <c r="F104" s="90"/>
      <c r="G104" s="37">
        <v>330</v>
      </c>
      <c r="H104" s="53"/>
      <c r="I104" s="38"/>
      <c r="J104" s="38"/>
      <c r="K104" s="38"/>
      <c r="L104" s="38"/>
      <c r="M104" s="38"/>
      <c r="N104" s="38"/>
    </row>
    <row r="105" spans="1:14" s="9" customFormat="1" ht="15.75" x14ac:dyDescent="0.25">
      <c r="A105" s="90" t="s">
        <v>182</v>
      </c>
      <c r="B105" s="90"/>
      <c r="C105" s="90"/>
      <c r="D105" s="90"/>
      <c r="E105" s="90"/>
      <c r="F105" s="90"/>
      <c r="G105" s="37">
        <v>331</v>
      </c>
      <c r="H105" s="51"/>
      <c r="I105" s="38"/>
      <c r="J105" s="38"/>
      <c r="K105" s="38"/>
      <c r="L105" s="38"/>
      <c r="M105" s="38"/>
      <c r="N105" s="38"/>
    </row>
    <row r="106" spans="1:14" s="9" customFormat="1" ht="12.75" customHeight="1" x14ac:dyDescent="0.25">
      <c r="A106" s="90" t="s">
        <v>112</v>
      </c>
      <c r="B106" s="90"/>
      <c r="C106" s="90"/>
      <c r="D106" s="90"/>
      <c r="E106" s="90"/>
      <c r="F106" s="90"/>
      <c r="G106" s="37">
        <v>332</v>
      </c>
      <c r="H106" s="51"/>
      <c r="I106" s="43"/>
      <c r="J106" s="43"/>
      <c r="K106" s="43"/>
      <c r="L106" s="43"/>
      <c r="M106" s="43"/>
      <c r="N106" s="43"/>
    </row>
    <row r="107" spans="1:14" s="9" customFormat="1" ht="6" customHeight="1" x14ac:dyDescent="0.25">
      <c r="A107" s="97"/>
      <c r="B107" s="97"/>
      <c r="C107" s="97"/>
      <c r="D107" s="97"/>
      <c r="E107" s="97"/>
      <c r="F107" s="97"/>
      <c r="G107" s="97"/>
      <c r="H107" s="97"/>
      <c r="I107" s="97"/>
      <c r="J107" s="97"/>
      <c r="K107" s="97"/>
      <c r="L107" s="97"/>
      <c r="M107" s="97"/>
      <c r="N107" s="97"/>
    </row>
    <row r="108" spans="1:14" s="9" customFormat="1" ht="12.75" customHeight="1" x14ac:dyDescent="0.25">
      <c r="A108" s="97" t="s">
        <v>113</v>
      </c>
      <c r="B108" s="97"/>
      <c r="C108" s="97"/>
      <c r="D108" s="97"/>
      <c r="E108" s="97"/>
      <c r="F108" s="97"/>
      <c r="G108" s="97"/>
      <c r="H108" s="97"/>
      <c r="I108" s="97"/>
      <c r="J108" s="97"/>
      <c r="K108" s="97"/>
      <c r="L108" s="97"/>
      <c r="M108" s="97"/>
      <c r="N108" s="97"/>
    </row>
    <row r="109" spans="1:14" s="9" customFormat="1" ht="6" customHeight="1" x14ac:dyDescent="0.25">
      <c r="A109" s="97"/>
      <c r="B109" s="97"/>
      <c r="C109" s="97"/>
      <c r="D109" s="97"/>
      <c r="E109" s="97"/>
      <c r="F109" s="97"/>
      <c r="G109" s="97"/>
      <c r="H109" s="97"/>
      <c r="I109" s="97"/>
      <c r="J109" s="97"/>
      <c r="K109" s="97"/>
      <c r="L109" s="97"/>
      <c r="M109" s="97"/>
      <c r="N109" s="97"/>
    </row>
    <row r="110" spans="1:14" s="9" customFormat="1" ht="15.75" x14ac:dyDescent="0.25">
      <c r="A110" s="90" t="s">
        <v>114</v>
      </c>
      <c r="B110" s="90"/>
      <c r="C110" s="90"/>
      <c r="D110" s="90"/>
      <c r="E110" s="90"/>
      <c r="F110" s="90"/>
      <c r="G110" s="37">
        <v>340</v>
      </c>
      <c r="H110" s="51"/>
      <c r="I110" s="48"/>
      <c r="J110" s="48"/>
      <c r="K110" s="48"/>
      <c r="L110" s="48"/>
      <c r="M110" s="48"/>
      <c r="N110" s="48"/>
    </row>
    <row r="111" spans="1:14" s="9" customFormat="1" ht="15.75" x14ac:dyDescent="0.25">
      <c r="A111" s="90" t="s">
        <v>115</v>
      </c>
      <c r="B111" s="90"/>
      <c r="C111" s="90"/>
      <c r="D111" s="90"/>
      <c r="E111" s="90"/>
      <c r="F111" s="90"/>
      <c r="G111" s="37">
        <v>341</v>
      </c>
      <c r="H111" s="51"/>
      <c r="I111" s="48"/>
      <c r="J111" s="48"/>
      <c r="K111" s="48"/>
      <c r="L111" s="48"/>
      <c r="M111" s="48"/>
      <c r="N111" s="48"/>
    </row>
    <row r="112" spans="1:14" s="9" customFormat="1" ht="24.75" customHeight="1" x14ac:dyDescent="0.25">
      <c r="A112" s="90" t="s">
        <v>116</v>
      </c>
      <c r="B112" s="90"/>
      <c r="C112" s="90"/>
      <c r="D112" s="90"/>
      <c r="E112" s="90"/>
      <c r="F112" s="90"/>
      <c r="G112" s="37">
        <v>350</v>
      </c>
      <c r="H112" s="64">
        <v>9.1999999999999993</v>
      </c>
      <c r="I112" s="48">
        <v>10</v>
      </c>
      <c r="J112" s="48"/>
      <c r="K112" s="48"/>
      <c r="L112" s="48"/>
      <c r="M112" s="48"/>
      <c r="N112" s="48"/>
    </row>
    <row r="113" spans="1:14" s="9" customFormat="1" ht="12.75" customHeight="1" x14ac:dyDescent="0.25">
      <c r="A113" s="90" t="s">
        <v>115</v>
      </c>
      <c r="B113" s="90"/>
      <c r="C113" s="90"/>
      <c r="D113" s="90"/>
      <c r="E113" s="90"/>
      <c r="F113" s="90"/>
      <c r="G113" s="37">
        <v>351</v>
      </c>
      <c r="H113" s="51"/>
      <c r="I113" s="48"/>
      <c r="J113" s="48"/>
      <c r="K113" s="48"/>
      <c r="L113" s="48"/>
      <c r="M113" s="48"/>
      <c r="N113" s="48"/>
    </row>
    <row r="114" spans="1:14" s="9" customFormat="1" ht="15.75" x14ac:dyDescent="0.25">
      <c r="A114" s="90" t="s">
        <v>117</v>
      </c>
      <c r="B114" s="90"/>
      <c r="C114" s="90"/>
      <c r="D114" s="90"/>
      <c r="E114" s="90"/>
      <c r="F114" s="90"/>
      <c r="G114" s="37">
        <v>360</v>
      </c>
      <c r="H114" s="51"/>
      <c r="I114" s="48"/>
      <c r="J114" s="48"/>
      <c r="K114" s="48"/>
      <c r="L114" s="48"/>
      <c r="M114" s="48"/>
      <c r="N114" s="48"/>
    </row>
    <row r="115" spans="1:14" s="9" customFormat="1" ht="12.75" customHeight="1" x14ac:dyDescent="0.25">
      <c r="A115" s="90" t="s">
        <v>115</v>
      </c>
      <c r="B115" s="90"/>
      <c r="C115" s="90"/>
      <c r="D115" s="90"/>
      <c r="E115" s="90"/>
      <c r="F115" s="90"/>
      <c r="G115" s="37">
        <v>361</v>
      </c>
      <c r="H115" s="51"/>
      <c r="I115" s="48"/>
      <c r="J115" s="48"/>
      <c r="K115" s="48"/>
      <c r="L115" s="48"/>
      <c r="M115" s="48"/>
      <c r="N115" s="48"/>
    </row>
    <row r="116" spans="1:14" s="9" customFormat="1" ht="12.75" customHeight="1" x14ac:dyDescent="0.25">
      <c r="A116" s="90" t="s">
        <v>118</v>
      </c>
      <c r="B116" s="90"/>
      <c r="C116" s="90"/>
      <c r="D116" s="90"/>
      <c r="E116" s="90"/>
      <c r="F116" s="90"/>
      <c r="G116" s="37">
        <v>370</v>
      </c>
      <c r="H116" s="51"/>
      <c r="I116" s="48"/>
      <c r="J116" s="48"/>
      <c r="K116" s="48"/>
      <c r="L116" s="48"/>
      <c r="M116" s="48"/>
      <c r="N116" s="48"/>
    </row>
    <row r="117" spans="1:14" s="9" customFormat="1" ht="12.75" customHeight="1" x14ac:dyDescent="0.25">
      <c r="A117" s="90" t="s">
        <v>115</v>
      </c>
      <c r="B117" s="90"/>
      <c r="C117" s="90"/>
      <c r="D117" s="90"/>
      <c r="E117" s="90"/>
      <c r="F117" s="90"/>
      <c r="G117" s="37">
        <v>371</v>
      </c>
      <c r="H117" s="51"/>
      <c r="I117" s="48"/>
      <c r="J117" s="48"/>
      <c r="K117" s="48"/>
      <c r="L117" s="48"/>
      <c r="M117" s="48"/>
      <c r="N117" s="48"/>
    </row>
    <row r="118" spans="1:14" s="9" customFormat="1" ht="24.75" customHeight="1" x14ac:dyDescent="0.25">
      <c r="A118" s="90" t="s">
        <v>119</v>
      </c>
      <c r="B118" s="90"/>
      <c r="C118" s="90"/>
      <c r="D118" s="90"/>
      <c r="E118" s="90"/>
      <c r="F118" s="90"/>
      <c r="G118" s="37">
        <v>380</v>
      </c>
      <c r="H118" s="51"/>
      <c r="I118" s="48"/>
      <c r="J118" s="48"/>
      <c r="K118" s="48"/>
      <c r="L118" s="48"/>
      <c r="M118" s="48"/>
      <c r="N118" s="48"/>
    </row>
    <row r="119" spans="1:14" s="9" customFormat="1" ht="12.75" customHeight="1" x14ac:dyDescent="0.25">
      <c r="A119" s="90" t="s">
        <v>115</v>
      </c>
      <c r="B119" s="90"/>
      <c r="C119" s="90"/>
      <c r="D119" s="90"/>
      <c r="E119" s="90"/>
      <c r="F119" s="90"/>
      <c r="G119" s="37">
        <v>381</v>
      </c>
      <c r="H119" s="51"/>
      <c r="I119" s="48"/>
      <c r="J119" s="48"/>
      <c r="K119" s="48"/>
      <c r="L119" s="48"/>
      <c r="M119" s="48"/>
      <c r="N119" s="48"/>
    </row>
    <row r="120" spans="1:14" s="9" customFormat="1" ht="15.75" x14ac:dyDescent="0.25">
      <c r="A120" s="90" t="s">
        <v>120</v>
      </c>
      <c r="B120" s="90"/>
      <c r="C120" s="90"/>
      <c r="D120" s="90"/>
      <c r="E120" s="90"/>
      <c r="F120" s="90"/>
      <c r="G120" s="37">
        <v>390</v>
      </c>
      <c r="H120" s="51">
        <v>9.1999999999999993</v>
      </c>
      <c r="I120" s="48">
        <v>10</v>
      </c>
      <c r="J120" s="48"/>
      <c r="K120" s="48"/>
      <c r="L120" s="48"/>
      <c r="M120" s="48"/>
      <c r="N120" s="48"/>
    </row>
    <row r="121" spans="1:14" s="9" customFormat="1" ht="24.75" customHeight="1" x14ac:dyDescent="0.25">
      <c r="A121" s="90" t="s">
        <v>121</v>
      </c>
      <c r="B121" s="90"/>
      <c r="C121" s="90"/>
      <c r="D121" s="90"/>
      <c r="E121" s="90"/>
      <c r="F121" s="90"/>
      <c r="G121" s="37">
        <v>391</v>
      </c>
      <c r="H121" s="51"/>
      <c r="I121" s="48"/>
      <c r="J121" s="48"/>
      <c r="K121" s="48"/>
      <c r="L121" s="48"/>
      <c r="M121" s="48"/>
      <c r="N121" s="48"/>
    </row>
    <row r="122" spans="1:14" s="9" customFormat="1" ht="18.75" customHeight="1" x14ac:dyDescent="0.25">
      <c r="A122" s="102"/>
      <c r="B122" s="102"/>
      <c r="C122" s="102"/>
      <c r="D122" s="102"/>
      <c r="E122" s="102"/>
      <c r="F122" s="102"/>
      <c r="G122" s="102"/>
      <c r="H122" s="102"/>
      <c r="I122" s="102"/>
      <c r="J122" s="102"/>
      <c r="K122" s="102"/>
      <c r="L122" s="102"/>
      <c r="M122" s="102"/>
      <c r="N122" s="102"/>
    </row>
    <row r="123" spans="1:14" s="9" customFormat="1" ht="12.75" customHeight="1" x14ac:dyDescent="0.25">
      <c r="A123" s="103" t="s">
        <v>122</v>
      </c>
      <c r="B123" s="103"/>
      <c r="C123" s="103"/>
      <c r="D123" s="103"/>
      <c r="E123" s="103"/>
      <c r="F123" s="103"/>
      <c r="G123" s="103"/>
      <c r="H123" s="103"/>
      <c r="I123" s="103"/>
      <c r="J123" s="103"/>
      <c r="K123" s="103"/>
      <c r="L123" s="103"/>
      <c r="M123" s="103"/>
      <c r="N123" s="103"/>
    </row>
    <row r="124" spans="1:14" s="9" customFormat="1" ht="6" customHeight="1" x14ac:dyDescent="0.25">
      <c r="A124" s="13"/>
      <c r="B124" s="13"/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3"/>
      <c r="N124" s="13"/>
    </row>
    <row r="125" spans="1:14" s="9" customFormat="1" ht="15.75" x14ac:dyDescent="0.25">
      <c r="A125" s="101" t="s">
        <v>123</v>
      </c>
      <c r="B125" s="101"/>
      <c r="C125" s="101"/>
      <c r="D125" s="101"/>
      <c r="E125" s="101"/>
      <c r="F125" s="101"/>
      <c r="G125" s="10">
        <v>400</v>
      </c>
      <c r="H125" s="51">
        <v>7.75</v>
      </c>
      <c r="I125" s="44">
        <v>8.3000000000000007</v>
      </c>
      <c r="J125" s="55">
        <v>8.25</v>
      </c>
      <c r="K125" s="55">
        <v>8.25</v>
      </c>
      <c r="L125" s="55">
        <v>8.25</v>
      </c>
      <c r="M125" s="55">
        <v>8.25</v>
      </c>
      <c r="N125" s="55">
        <v>8.25</v>
      </c>
    </row>
    <row r="126" spans="1:14" s="9" customFormat="1" ht="15.75" x14ac:dyDescent="0.25">
      <c r="A126" s="101" t="s">
        <v>124</v>
      </c>
      <c r="B126" s="101"/>
      <c r="C126" s="101"/>
      <c r="D126" s="101"/>
      <c r="E126" s="101"/>
      <c r="F126" s="101"/>
      <c r="G126" s="10">
        <v>410</v>
      </c>
      <c r="H126" s="50">
        <v>499</v>
      </c>
      <c r="I126" s="44">
        <v>492.4</v>
      </c>
      <c r="J126" s="44">
        <v>499.2</v>
      </c>
      <c r="K126" s="44">
        <v>499.2</v>
      </c>
      <c r="L126" s="44">
        <v>499.2</v>
      </c>
      <c r="M126" s="44">
        <v>499.2</v>
      </c>
      <c r="N126" s="44">
        <v>499.2</v>
      </c>
    </row>
    <row r="127" spans="1:14" s="9" customFormat="1" ht="15.75" x14ac:dyDescent="0.25">
      <c r="A127" s="101" t="s">
        <v>125</v>
      </c>
      <c r="B127" s="101"/>
      <c r="C127" s="101"/>
      <c r="D127" s="101"/>
      <c r="E127" s="101"/>
      <c r="F127" s="101"/>
      <c r="G127" s="10">
        <v>420</v>
      </c>
      <c r="H127" s="24"/>
      <c r="I127" s="44"/>
      <c r="J127" s="44"/>
      <c r="K127" s="44"/>
      <c r="L127" s="44"/>
      <c r="M127" s="44"/>
      <c r="N127" s="44"/>
    </row>
    <row r="128" spans="1:14" s="9" customFormat="1" ht="15.75" x14ac:dyDescent="0.25">
      <c r="A128" s="101" t="s">
        <v>126</v>
      </c>
      <c r="B128" s="101"/>
      <c r="C128" s="101"/>
      <c r="D128" s="101"/>
      <c r="E128" s="101"/>
      <c r="F128" s="101"/>
      <c r="G128" s="10">
        <v>430</v>
      </c>
      <c r="H128" s="24"/>
      <c r="I128" s="44"/>
      <c r="J128" s="44"/>
      <c r="K128" s="44"/>
      <c r="L128" s="44"/>
      <c r="M128" s="44"/>
      <c r="N128" s="44"/>
    </row>
    <row r="129" spans="1:14" s="9" customFormat="1" ht="8.25" customHeight="1" x14ac:dyDescent="0.25"/>
    <row r="130" spans="1:14" s="9" customFormat="1" x14ac:dyDescent="0.25">
      <c r="B130" s="9" t="s">
        <v>8</v>
      </c>
      <c r="C130" s="9" t="s">
        <v>8</v>
      </c>
    </row>
    <row r="131" spans="1:14" s="9" customFormat="1" ht="15.75" customHeight="1" x14ac:dyDescent="0.25">
      <c r="A131" s="59" t="s">
        <v>191</v>
      </c>
      <c r="B131" s="58"/>
      <c r="C131" s="58"/>
      <c r="D131" s="58"/>
      <c r="E131" s="58"/>
      <c r="H131" s="26"/>
      <c r="I131" s="26"/>
      <c r="J131" s="26"/>
      <c r="K131" s="60"/>
      <c r="L131" s="60"/>
      <c r="M131" s="61" t="s">
        <v>192</v>
      </c>
    </row>
    <row r="132" spans="1:14" s="9" customFormat="1" ht="12.75" customHeight="1" x14ac:dyDescent="0.25">
      <c r="C132" s="108" t="s">
        <v>127</v>
      </c>
      <c r="D132" s="108"/>
      <c r="E132" s="108"/>
      <c r="F132" s="108"/>
      <c r="G132" s="108"/>
      <c r="I132" s="108"/>
      <c r="J132" s="108"/>
      <c r="K132" s="109" t="s">
        <v>128</v>
      </c>
      <c r="L132" s="109"/>
      <c r="M132" s="62" t="s">
        <v>129</v>
      </c>
    </row>
    <row r="135" spans="1:14" s="9" customFormat="1" ht="15.75" x14ac:dyDescent="0.25">
      <c r="A135" s="104" t="s">
        <v>130</v>
      </c>
      <c r="B135" s="104"/>
      <c r="C135" s="104"/>
      <c r="D135" s="104"/>
      <c r="E135" s="104"/>
      <c r="F135" s="104"/>
      <c r="G135" s="104"/>
      <c r="H135" s="104"/>
      <c r="I135" s="104"/>
      <c r="J135" s="104"/>
      <c r="K135" s="104"/>
      <c r="L135" s="104"/>
      <c r="M135" s="104"/>
      <c r="N135" s="104"/>
    </row>
    <row r="136" spans="1:14" s="9" customFormat="1" ht="15.75" x14ac:dyDescent="0.25">
      <c r="A136" s="105" t="s">
        <v>186</v>
      </c>
      <c r="B136" s="105"/>
      <c r="C136" s="105"/>
      <c r="D136" s="105"/>
      <c r="E136" s="105"/>
      <c r="F136" s="105"/>
      <c r="G136" s="105"/>
      <c r="H136" s="105"/>
      <c r="I136" s="105"/>
      <c r="J136" s="105"/>
      <c r="K136" s="105"/>
      <c r="L136" s="105"/>
      <c r="M136" s="105"/>
      <c r="N136" s="105"/>
    </row>
    <row r="137" spans="1:14" s="9" customFormat="1" ht="15.75" x14ac:dyDescent="0.25">
      <c r="A137" s="104" t="s">
        <v>177</v>
      </c>
      <c r="B137" s="104"/>
      <c r="C137" s="104"/>
      <c r="D137" s="104"/>
      <c r="E137" s="104"/>
      <c r="F137" s="104"/>
      <c r="G137" s="104"/>
      <c r="H137" s="104"/>
      <c r="I137" s="104"/>
      <c r="J137" s="104"/>
      <c r="K137" s="104"/>
      <c r="L137" s="104"/>
      <c r="M137" s="104"/>
      <c r="N137" s="104"/>
    </row>
    <row r="138" spans="1:14" s="14" customFormat="1" ht="15.75" x14ac:dyDescent="0.25">
      <c r="A138" s="105" t="s">
        <v>131</v>
      </c>
      <c r="B138" s="105"/>
      <c r="C138" s="105"/>
      <c r="D138" s="105"/>
      <c r="E138" s="105"/>
      <c r="F138" s="105"/>
      <c r="G138" s="105"/>
      <c r="H138" s="105"/>
      <c r="I138" s="105"/>
      <c r="J138" s="105"/>
      <c r="K138" s="105"/>
      <c r="L138" s="105"/>
      <c r="M138" s="105"/>
      <c r="N138" s="105"/>
    </row>
    <row r="139" spans="1:14" s="9" customFormat="1" ht="14.25" customHeight="1" x14ac:dyDescent="0.25"/>
    <row r="140" spans="1:14" s="9" customFormat="1" ht="13.5" customHeight="1" x14ac:dyDescent="0.25">
      <c r="A140" s="106" t="s">
        <v>132</v>
      </c>
      <c r="B140" s="106"/>
      <c r="C140" s="106"/>
      <c r="D140" s="106"/>
      <c r="E140" s="106"/>
      <c r="F140" s="106"/>
      <c r="G140" s="106"/>
      <c r="H140" s="106"/>
      <c r="I140" s="106"/>
      <c r="J140" s="106"/>
      <c r="K140" s="106"/>
      <c r="L140" s="106"/>
      <c r="M140" s="106"/>
      <c r="N140" s="106"/>
    </row>
    <row r="141" spans="1:14" s="9" customFormat="1" ht="12" customHeight="1" x14ac:dyDescent="0.25">
      <c r="A141" s="107" t="s">
        <v>133</v>
      </c>
      <c r="B141" s="107"/>
      <c r="C141" s="107"/>
      <c r="D141" s="107"/>
      <c r="E141" s="107"/>
      <c r="F141" s="107"/>
      <c r="G141" s="107"/>
      <c r="H141" s="107"/>
      <c r="I141" s="107"/>
      <c r="J141" s="107"/>
      <c r="K141" s="107"/>
      <c r="L141" s="107"/>
      <c r="M141" s="107"/>
      <c r="N141" s="107"/>
    </row>
    <row r="142" spans="1:14" s="9" customFormat="1" ht="24.75" customHeight="1" x14ac:dyDescent="0.25">
      <c r="A142" s="154" t="s">
        <v>135</v>
      </c>
      <c r="B142" s="154"/>
      <c r="C142" s="154"/>
      <c r="D142" s="154"/>
      <c r="E142" s="146" t="s">
        <v>27</v>
      </c>
      <c r="F142" s="146"/>
      <c r="G142" s="146" t="s">
        <v>164</v>
      </c>
      <c r="H142" s="146"/>
      <c r="I142" s="146" t="s">
        <v>165</v>
      </c>
      <c r="J142" s="146"/>
      <c r="K142" s="146" t="s">
        <v>166</v>
      </c>
      <c r="L142" s="146"/>
      <c r="M142" s="146" t="s">
        <v>167</v>
      </c>
      <c r="N142" s="146"/>
    </row>
    <row r="143" spans="1:14" s="9" customFormat="1" ht="24.75" customHeight="1" x14ac:dyDescent="0.25">
      <c r="A143" s="155" t="s">
        <v>168</v>
      </c>
      <c r="B143" s="155"/>
      <c r="C143" s="155"/>
      <c r="D143" s="155"/>
      <c r="E143" s="147">
        <v>7.75</v>
      </c>
      <c r="F143" s="147"/>
      <c r="G143" s="113">
        <v>8.3000000000000007</v>
      </c>
      <c r="H143" s="113"/>
      <c r="I143" s="148">
        <v>8.25</v>
      </c>
      <c r="J143" s="148"/>
      <c r="K143" s="110">
        <f>I143/G143*100</f>
        <v>99.397590361445779</v>
      </c>
      <c r="L143" s="110"/>
      <c r="M143" s="110">
        <f>I143/E143*100</f>
        <v>106.45161290322579</v>
      </c>
      <c r="N143" s="110"/>
    </row>
    <row r="144" spans="1:14" s="9" customFormat="1" ht="15.75" x14ac:dyDescent="0.25">
      <c r="A144" s="156" t="s">
        <v>169</v>
      </c>
      <c r="B144" s="156"/>
      <c r="C144" s="156"/>
      <c r="D144" s="156"/>
      <c r="E144" s="112">
        <v>1</v>
      </c>
      <c r="F144" s="112"/>
      <c r="G144" s="149">
        <v>1</v>
      </c>
      <c r="H144" s="149"/>
      <c r="I144" s="149">
        <v>1</v>
      </c>
      <c r="J144" s="149"/>
      <c r="K144" s="110">
        <f t="shared" ref="K144:K158" si="6">I144/G144*100</f>
        <v>100</v>
      </c>
      <c r="L144" s="110"/>
      <c r="M144" s="110">
        <f t="shared" ref="M144:M158" si="7">I144/E144*100</f>
        <v>100</v>
      </c>
      <c r="N144" s="110"/>
    </row>
    <row r="145" spans="1:14" s="9" customFormat="1" ht="24.75" customHeight="1" x14ac:dyDescent="0.25">
      <c r="A145" s="156" t="s">
        <v>170</v>
      </c>
      <c r="B145" s="156"/>
      <c r="C145" s="156"/>
      <c r="D145" s="156"/>
      <c r="E145" s="112">
        <v>6.5</v>
      </c>
      <c r="F145" s="112"/>
      <c r="G145" s="114">
        <v>7</v>
      </c>
      <c r="H145" s="114"/>
      <c r="I145" s="114">
        <v>7</v>
      </c>
      <c r="J145" s="114"/>
      <c r="K145" s="110">
        <f t="shared" si="6"/>
        <v>100</v>
      </c>
      <c r="L145" s="110"/>
      <c r="M145" s="110">
        <f t="shared" si="7"/>
        <v>107.69230769230769</v>
      </c>
      <c r="N145" s="110"/>
    </row>
    <row r="146" spans="1:14" s="9" customFormat="1" ht="15.75" x14ac:dyDescent="0.25">
      <c r="A146" s="156" t="s">
        <v>171</v>
      </c>
      <c r="B146" s="156"/>
      <c r="C146" s="156"/>
      <c r="D146" s="156"/>
      <c r="E146" s="112">
        <v>0.25</v>
      </c>
      <c r="F146" s="112"/>
      <c r="G146" s="114">
        <v>0.3</v>
      </c>
      <c r="H146" s="114"/>
      <c r="I146" s="150">
        <v>0.25</v>
      </c>
      <c r="J146" s="150"/>
      <c r="K146" s="110">
        <f t="shared" si="6"/>
        <v>83.333333333333343</v>
      </c>
      <c r="L146" s="110"/>
      <c r="M146" s="110">
        <f t="shared" si="7"/>
        <v>100</v>
      </c>
      <c r="N146" s="110"/>
    </row>
    <row r="147" spans="1:14" s="9" customFormat="1" ht="15.75" x14ac:dyDescent="0.25">
      <c r="A147" s="155" t="s">
        <v>172</v>
      </c>
      <c r="B147" s="155"/>
      <c r="C147" s="155"/>
      <c r="D147" s="155"/>
      <c r="E147" s="111">
        <v>1713.9</v>
      </c>
      <c r="F147" s="111"/>
      <c r="G147" s="113">
        <v>2131.8000000000002</v>
      </c>
      <c r="H147" s="113"/>
      <c r="I147" s="113">
        <v>2252.4</v>
      </c>
      <c r="J147" s="113"/>
      <c r="K147" s="110">
        <f>I147/G147*100</f>
        <v>105.65719110610752</v>
      </c>
      <c r="L147" s="110"/>
      <c r="M147" s="110">
        <f t="shared" si="7"/>
        <v>131.4195694031157</v>
      </c>
      <c r="N147" s="110"/>
    </row>
    <row r="148" spans="1:14" s="9" customFormat="1" ht="15.75" x14ac:dyDescent="0.25">
      <c r="A148" s="156" t="s">
        <v>169</v>
      </c>
      <c r="B148" s="156"/>
      <c r="C148" s="156"/>
      <c r="D148" s="156"/>
      <c r="E148" s="112">
        <v>322</v>
      </c>
      <c r="F148" s="112"/>
      <c r="G148" s="114">
        <v>396.6</v>
      </c>
      <c r="H148" s="114"/>
      <c r="I148" s="114">
        <v>419.2</v>
      </c>
      <c r="J148" s="114"/>
      <c r="K148" s="110">
        <f t="shared" si="6"/>
        <v>105.69843671205244</v>
      </c>
      <c r="L148" s="110"/>
      <c r="M148" s="110">
        <f t="shared" si="7"/>
        <v>130.1863354037267</v>
      </c>
      <c r="N148" s="110"/>
    </row>
    <row r="149" spans="1:14" s="9" customFormat="1" ht="24" customHeight="1" x14ac:dyDescent="0.25">
      <c r="A149" s="156" t="s">
        <v>170</v>
      </c>
      <c r="B149" s="156"/>
      <c r="C149" s="156"/>
      <c r="D149" s="156"/>
      <c r="E149" s="112">
        <v>1373.9</v>
      </c>
      <c r="F149" s="112"/>
      <c r="G149" s="114">
        <v>1709</v>
      </c>
      <c r="H149" s="114"/>
      <c r="I149" s="114">
        <v>1813.1</v>
      </c>
      <c r="J149" s="114"/>
      <c r="K149" s="110">
        <f t="shared" si="6"/>
        <v>106.09128145114101</v>
      </c>
      <c r="L149" s="110"/>
      <c r="M149" s="110">
        <f t="shared" si="7"/>
        <v>131.96739209549455</v>
      </c>
      <c r="N149" s="110"/>
    </row>
    <row r="150" spans="1:14" s="9" customFormat="1" ht="15.75" x14ac:dyDescent="0.25">
      <c r="A150" s="156" t="s">
        <v>171</v>
      </c>
      <c r="B150" s="156"/>
      <c r="C150" s="156"/>
      <c r="D150" s="156"/>
      <c r="E150" s="112">
        <v>18</v>
      </c>
      <c r="F150" s="112"/>
      <c r="G150" s="114">
        <v>26.2</v>
      </c>
      <c r="H150" s="114"/>
      <c r="I150" s="114">
        <v>20.100000000000001</v>
      </c>
      <c r="J150" s="114"/>
      <c r="K150" s="110">
        <f t="shared" si="6"/>
        <v>76.717557251908403</v>
      </c>
      <c r="L150" s="110"/>
      <c r="M150" s="110">
        <f t="shared" si="7"/>
        <v>111.66666666666667</v>
      </c>
      <c r="N150" s="110"/>
    </row>
    <row r="151" spans="1:14" s="9" customFormat="1" ht="15.75" x14ac:dyDescent="0.25">
      <c r="A151" s="155" t="s">
        <v>173</v>
      </c>
      <c r="B151" s="155"/>
      <c r="C151" s="155"/>
      <c r="D151" s="155"/>
      <c r="E151" s="157">
        <v>1729.6</v>
      </c>
      <c r="F151" s="157"/>
      <c r="G151" s="113">
        <v>2131.8000000000002</v>
      </c>
      <c r="H151" s="113"/>
      <c r="I151" s="113">
        <v>2252.4</v>
      </c>
      <c r="J151" s="113"/>
      <c r="K151" s="110">
        <f t="shared" si="6"/>
        <v>105.65719110610752</v>
      </c>
      <c r="L151" s="110"/>
      <c r="M151" s="110">
        <f t="shared" si="7"/>
        <v>130.22664199814989</v>
      </c>
      <c r="N151" s="110"/>
    </row>
    <row r="152" spans="1:14" s="9" customFormat="1" ht="15.75" x14ac:dyDescent="0.25">
      <c r="A152" s="156" t="s">
        <v>169</v>
      </c>
      <c r="B152" s="156"/>
      <c r="C152" s="156"/>
      <c r="D152" s="156"/>
      <c r="E152" s="112">
        <v>326.5</v>
      </c>
      <c r="F152" s="112"/>
      <c r="G152" s="114">
        <v>396.6</v>
      </c>
      <c r="H152" s="114"/>
      <c r="I152" s="114">
        <v>419.2</v>
      </c>
      <c r="J152" s="114"/>
      <c r="K152" s="110">
        <f t="shared" si="6"/>
        <v>105.69843671205244</v>
      </c>
      <c r="L152" s="110"/>
      <c r="M152" s="110">
        <f t="shared" si="7"/>
        <v>128.39203675344564</v>
      </c>
      <c r="N152" s="110"/>
    </row>
    <row r="153" spans="1:14" s="9" customFormat="1" ht="25.5" customHeight="1" x14ac:dyDescent="0.25">
      <c r="A153" s="156" t="s">
        <v>170</v>
      </c>
      <c r="B153" s="156"/>
      <c r="C153" s="156"/>
      <c r="D153" s="156"/>
      <c r="E153" s="112">
        <v>1385.1</v>
      </c>
      <c r="F153" s="112"/>
      <c r="G153" s="114">
        <v>1709</v>
      </c>
      <c r="H153" s="114"/>
      <c r="I153" s="114">
        <v>1813.1</v>
      </c>
      <c r="J153" s="114"/>
      <c r="K153" s="110">
        <f t="shared" si="6"/>
        <v>106.09128145114101</v>
      </c>
      <c r="L153" s="110"/>
      <c r="M153" s="110">
        <f t="shared" si="7"/>
        <v>130.90029600750847</v>
      </c>
      <c r="N153" s="110"/>
    </row>
    <row r="154" spans="1:14" s="9" customFormat="1" ht="15.75" x14ac:dyDescent="0.25">
      <c r="A154" s="156" t="s">
        <v>171</v>
      </c>
      <c r="B154" s="156"/>
      <c r="C154" s="156"/>
      <c r="D154" s="156"/>
      <c r="E154" s="112">
        <v>18</v>
      </c>
      <c r="F154" s="112"/>
      <c r="G154" s="114">
        <v>26.2</v>
      </c>
      <c r="H154" s="114"/>
      <c r="I154" s="114">
        <v>20.100000000000001</v>
      </c>
      <c r="J154" s="114"/>
      <c r="K154" s="110">
        <f t="shared" si="6"/>
        <v>76.717557251908403</v>
      </c>
      <c r="L154" s="110"/>
      <c r="M154" s="110">
        <f t="shared" si="7"/>
        <v>111.66666666666667</v>
      </c>
      <c r="N154" s="110"/>
    </row>
    <row r="155" spans="1:14" s="9" customFormat="1" ht="15.75" x14ac:dyDescent="0.25">
      <c r="A155" s="155" t="s">
        <v>134</v>
      </c>
      <c r="B155" s="155"/>
      <c r="C155" s="155"/>
      <c r="D155" s="155"/>
      <c r="E155" s="151">
        <v>18598</v>
      </c>
      <c r="F155" s="151"/>
      <c r="G155" s="153">
        <v>21404</v>
      </c>
      <c r="H155" s="153"/>
      <c r="I155" s="153">
        <v>22751</v>
      </c>
      <c r="J155" s="153"/>
      <c r="K155" s="110">
        <f t="shared" si="6"/>
        <v>106.29321622126706</v>
      </c>
      <c r="L155" s="110"/>
      <c r="M155" s="110">
        <f t="shared" si="7"/>
        <v>122.33035810302184</v>
      </c>
      <c r="N155" s="110"/>
    </row>
    <row r="156" spans="1:14" s="9" customFormat="1" ht="15.75" x14ac:dyDescent="0.25">
      <c r="A156" s="156" t="s">
        <v>169</v>
      </c>
      <c r="B156" s="156"/>
      <c r="C156" s="156"/>
      <c r="D156" s="156"/>
      <c r="E156" s="152">
        <v>27208</v>
      </c>
      <c r="F156" s="152"/>
      <c r="G156" s="149">
        <v>33050</v>
      </c>
      <c r="H156" s="149"/>
      <c r="I156" s="149">
        <v>34933</v>
      </c>
      <c r="J156" s="149"/>
      <c r="K156" s="110">
        <f t="shared" si="6"/>
        <v>105.69742813918306</v>
      </c>
      <c r="L156" s="110"/>
      <c r="M156" s="110">
        <f t="shared" si="7"/>
        <v>128.39238459276683</v>
      </c>
      <c r="N156" s="110"/>
    </row>
    <row r="157" spans="1:14" s="9" customFormat="1" ht="25.5" customHeight="1" x14ac:dyDescent="0.25">
      <c r="A157" s="156" t="s">
        <v>170</v>
      </c>
      <c r="B157" s="156"/>
      <c r="C157" s="156"/>
      <c r="D157" s="156"/>
      <c r="E157" s="152">
        <v>17758</v>
      </c>
      <c r="F157" s="152"/>
      <c r="G157" s="149">
        <v>20345</v>
      </c>
      <c r="H157" s="149"/>
      <c r="I157" s="149">
        <v>21584</v>
      </c>
      <c r="J157" s="149"/>
      <c r="K157" s="110">
        <f t="shared" si="6"/>
        <v>106.08994839026789</v>
      </c>
      <c r="L157" s="110"/>
      <c r="M157" s="110">
        <f t="shared" si="7"/>
        <v>121.54521905620001</v>
      </c>
      <c r="N157" s="110"/>
    </row>
    <row r="158" spans="1:14" s="9" customFormat="1" ht="15.75" x14ac:dyDescent="0.25">
      <c r="A158" s="156" t="s">
        <v>171</v>
      </c>
      <c r="B158" s="156"/>
      <c r="C158" s="156"/>
      <c r="D158" s="156"/>
      <c r="E158" s="152">
        <v>6000</v>
      </c>
      <c r="F158" s="152"/>
      <c r="G158" s="149">
        <v>7278</v>
      </c>
      <c r="H158" s="149"/>
      <c r="I158" s="149">
        <v>6700</v>
      </c>
      <c r="J158" s="149"/>
      <c r="K158" s="110">
        <f t="shared" si="6"/>
        <v>92.05825776312173</v>
      </c>
      <c r="L158" s="110"/>
      <c r="M158" s="110">
        <f t="shared" si="7"/>
        <v>111.66666666666667</v>
      </c>
      <c r="N158" s="110"/>
    </row>
    <row r="159" spans="1:14" s="9" customFormat="1" x14ac:dyDescent="0.25">
      <c r="A159" s="122"/>
      <c r="B159" s="122"/>
      <c r="C159" s="122"/>
      <c r="D159" s="122"/>
      <c r="E159" s="122"/>
      <c r="F159" s="122"/>
      <c r="G159" s="122"/>
      <c r="H159" s="122"/>
      <c r="I159" s="122"/>
      <c r="J159" s="122"/>
      <c r="K159" s="122"/>
      <c r="L159" s="122"/>
      <c r="M159" s="122"/>
      <c r="N159" s="122"/>
    </row>
    <row r="160" spans="1:14" s="9" customFormat="1" x14ac:dyDescent="0.25">
      <c r="A160" s="22"/>
      <c r="B160" s="22"/>
      <c r="C160" s="22"/>
      <c r="D160" s="22"/>
      <c r="E160" s="22"/>
      <c r="F160" s="22"/>
      <c r="G160" s="22"/>
      <c r="H160" s="22"/>
      <c r="I160" s="22"/>
      <c r="J160" s="22"/>
      <c r="K160" s="22"/>
      <c r="L160" s="22"/>
      <c r="M160" s="22"/>
      <c r="N160" s="22"/>
    </row>
    <row r="161" spans="1:14" s="9" customFormat="1" x14ac:dyDescent="0.25">
      <c r="A161" s="123" t="s">
        <v>136</v>
      </c>
      <c r="B161" s="123"/>
      <c r="C161" s="123"/>
      <c r="D161" s="123"/>
      <c r="E161" s="123"/>
      <c r="F161" s="123"/>
      <c r="G161" s="123"/>
      <c r="H161" s="123"/>
      <c r="I161" s="123"/>
      <c r="J161" s="123"/>
      <c r="K161" s="123"/>
      <c r="L161" s="123"/>
      <c r="M161" s="123"/>
      <c r="N161" s="123"/>
    </row>
    <row r="162" spans="1:14" s="9" customFormat="1" ht="14.25" customHeight="1" x14ac:dyDescent="0.25">
      <c r="N162" s="15" t="s">
        <v>137</v>
      </c>
    </row>
    <row r="163" spans="1:14" s="9" customFormat="1" ht="51" customHeight="1" x14ac:dyDescent="0.25">
      <c r="A163" s="124" t="s">
        <v>138</v>
      </c>
      <c r="B163" s="109"/>
      <c r="C163" s="109"/>
      <c r="D163" s="109"/>
      <c r="E163" s="109"/>
      <c r="F163" s="109"/>
      <c r="G163" s="109"/>
      <c r="H163" s="125"/>
      <c r="I163" s="89" t="s">
        <v>139</v>
      </c>
      <c r="J163" s="89"/>
      <c r="K163" s="89" t="s">
        <v>187</v>
      </c>
      <c r="L163" s="89"/>
      <c r="M163" s="89" t="s">
        <v>188</v>
      </c>
      <c r="N163" s="89"/>
    </row>
    <row r="164" spans="1:14" s="9" customFormat="1" ht="25.5" x14ac:dyDescent="0.25">
      <c r="A164" s="126"/>
      <c r="B164" s="127"/>
      <c r="C164" s="127"/>
      <c r="D164" s="127"/>
      <c r="E164" s="127"/>
      <c r="F164" s="127"/>
      <c r="G164" s="127"/>
      <c r="H164" s="128"/>
      <c r="I164" s="10" t="s">
        <v>140</v>
      </c>
      <c r="J164" s="10" t="s">
        <v>141</v>
      </c>
      <c r="K164" s="89"/>
      <c r="L164" s="89"/>
      <c r="M164" s="89"/>
      <c r="N164" s="89"/>
    </row>
    <row r="165" spans="1:14" s="9" customFormat="1" ht="12" customHeight="1" x14ac:dyDescent="0.25">
      <c r="A165" s="115">
        <v>1</v>
      </c>
      <c r="B165" s="115"/>
      <c r="C165" s="115"/>
      <c r="D165" s="115"/>
      <c r="E165" s="115"/>
      <c r="F165" s="115"/>
      <c r="G165" s="115"/>
      <c r="H165" s="115"/>
      <c r="I165" s="16">
        <v>2</v>
      </c>
      <c r="J165" s="16">
        <v>3</v>
      </c>
      <c r="K165" s="115">
        <v>4</v>
      </c>
      <c r="L165" s="115"/>
      <c r="M165" s="115">
        <v>5</v>
      </c>
      <c r="N165" s="115"/>
    </row>
    <row r="166" spans="1:14" s="9" customFormat="1" ht="23.25" customHeight="1" x14ac:dyDescent="0.25">
      <c r="A166" s="116" t="s">
        <v>174</v>
      </c>
      <c r="B166" s="117"/>
      <c r="C166" s="117"/>
      <c r="D166" s="117"/>
      <c r="E166" s="117"/>
      <c r="F166" s="117"/>
      <c r="G166" s="117"/>
      <c r="H166" s="118"/>
      <c r="I166" s="23">
        <v>100</v>
      </c>
      <c r="J166" s="23">
        <v>100</v>
      </c>
      <c r="K166" s="119">
        <v>1092.9000000000001</v>
      </c>
      <c r="L166" s="120"/>
      <c r="M166" s="121">
        <v>1309.2</v>
      </c>
      <c r="N166" s="121"/>
    </row>
    <row r="167" spans="1:14" s="9" customFormat="1" ht="15.75" x14ac:dyDescent="0.25">
      <c r="A167" s="130" t="s">
        <v>142</v>
      </c>
      <c r="B167" s="130"/>
      <c r="C167" s="130"/>
      <c r="D167" s="130"/>
      <c r="E167" s="130"/>
      <c r="F167" s="130"/>
      <c r="G167" s="130"/>
      <c r="H167" s="130"/>
      <c r="I167" s="27">
        <f>SUM(I166:I166)</f>
        <v>100</v>
      </c>
      <c r="J167" s="27">
        <f>SUM(J166:J166)</f>
        <v>100</v>
      </c>
      <c r="K167" s="131">
        <f>SUM(K166:K166)</f>
        <v>1092.9000000000001</v>
      </c>
      <c r="L167" s="132"/>
      <c r="M167" s="133">
        <f>SUM(M166:N166)</f>
        <v>1309.2</v>
      </c>
      <c r="N167" s="133"/>
    </row>
    <row r="168" spans="1:14" s="9" customFormat="1" ht="12" customHeight="1" x14ac:dyDescent="0.25">
      <c r="A168" s="17"/>
      <c r="B168" s="17"/>
      <c r="C168" s="17"/>
      <c r="D168" s="17"/>
      <c r="E168" s="17"/>
      <c r="F168" s="17"/>
      <c r="G168" s="17"/>
      <c r="H168" s="17"/>
      <c r="I168" s="18"/>
      <c r="J168" s="18"/>
      <c r="K168" s="19"/>
      <c r="L168" s="19"/>
      <c r="M168" s="19"/>
      <c r="N168" s="19"/>
    </row>
    <row r="169" spans="1:14" s="9" customFormat="1" ht="4.5" customHeight="1" x14ac:dyDescent="0.25"/>
    <row r="170" spans="1:14" s="9" customFormat="1" ht="12" customHeight="1" x14ac:dyDescent="0.25">
      <c r="A170" s="123" t="s">
        <v>143</v>
      </c>
      <c r="B170" s="123"/>
      <c r="C170" s="123"/>
      <c r="D170" s="123"/>
      <c r="E170" s="123"/>
      <c r="F170" s="123"/>
      <c r="G170" s="123"/>
      <c r="H170" s="123"/>
      <c r="I170" s="123"/>
      <c r="J170" s="123"/>
      <c r="K170" s="123"/>
      <c r="L170" s="123"/>
      <c r="M170" s="123"/>
      <c r="N170" s="123"/>
    </row>
    <row r="171" spans="1:14" s="9" customFormat="1" ht="12" customHeight="1" x14ac:dyDescent="0.25">
      <c r="N171" s="15" t="s">
        <v>144</v>
      </c>
    </row>
    <row r="172" spans="1:14" s="9" customFormat="1" ht="13.5" customHeight="1" x14ac:dyDescent="0.25">
      <c r="A172" s="89" t="s">
        <v>145</v>
      </c>
      <c r="B172" s="89" t="s">
        <v>146</v>
      </c>
      <c r="C172" s="89"/>
      <c r="D172" s="89" t="s">
        <v>147</v>
      </c>
      <c r="E172" s="89" t="s">
        <v>148</v>
      </c>
      <c r="F172" s="129"/>
      <c r="G172" s="89" t="s">
        <v>149</v>
      </c>
      <c r="H172" s="89"/>
      <c r="I172" s="89" t="s">
        <v>150</v>
      </c>
      <c r="J172" s="89"/>
      <c r="K172" s="89"/>
      <c r="L172" s="89"/>
      <c r="M172" s="89"/>
      <c r="N172" s="89"/>
    </row>
    <row r="173" spans="1:14" s="9" customFormat="1" ht="29.25" customHeight="1" x14ac:dyDescent="0.25">
      <c r="A173" s="89"/>
      <c r="B173" s="89"/>
      <c r="C173" s="89"/>
      <c r="D173" s="89"/>
      <c r="E173" s="89"/>
      <c r="F173" s="129"/>
      <c r="G173" s="89"/>
      <c r="H173" s="89"/>
      <c r="I173" s="10" t="s">
        <v>151</v>
      </c>
      <c r="J173" s="10" t="s">
        <v>152</v>
      </c>
      <c r="K173" s="89" t="s">
        <v>153</v>
      </c>
      <c r="L173" s="89"/>
      <c r="M173" s="10" t="s">
        <v>154</v>
      </c>
      <c r="N173" s="10" t="s">
        <v>155</v>
      </c>
    </row>
    <row r="174" spans="1:14" s="9" customFormat="1" ht="12" customHeight="1" x14ac:dyDescent="0.25">
      <c r="A174" s="16">
        <v>1</v>
      </c>
      <c r="B174" s="115">
        <v>2</v>
      </c>
      <c r="C174" s="115"/>
      <c r="D174" s="16">
        <v>3</v>
      </c>
      <c r="E174" s="115">
        <v>4</v>
      </c>
      <c r="F174" s="140"/>
      <c r="G174" s="115">
        <v>5</v>
      </c>
      <c r="H174" s="115"/>
      <c r="I174" s="16">
        <v>6</v>
      </c>
      <c r="J174" s="16">
        <v>7</v>
      </c>
      <c r="K174" s="115">
        <v>8</v>
      </c>
      <c r="L174" s="115"/>
      <c r="M174" s="16">
        <v>9</v>
      </c>
      <c r="N174" s="16">
        <v>10</v>
      </c>
    </row>
    <row r="175" spans="1:14" s="9" customFormat="1" ht="42.75" customHeight="1" x14ac:dyDescent="0.25">
      <c r="A175" s="10">
        <v>1</v>
      </c>
      <c r="B175" s="141" t="s">
        <v>175</v>
      </c>
      <c r="C175" s="142"/>
      <c r="D175" s="20">
        <v>2008</v>
      </c>
      <c r="E175" s="143" t="s">
        <v>176</v>
      </c>
      <c r="F175" s="144"/>
      <c r="G175" s="145">
        <v>61</v>
      </c>
      <c r="H175" s="145"/>
      <c r="I175" s="38">
        <v>48</v>
      </c>
      <c r="J175" s="38"/>
      <c r="K175" s="145"/>
      <c r="L175" s="145"/>
      <c r="M175" s="38"/>
      <c r="N175" s="38">
        <v>13</v>
      </c>
    </row>
    <row r="176" spans="1:14" s="9" customFormat="1" ht="15.75" x14ac:dyDescent="0.25">
      <c r="A176" s="135" t="s">
        <v>156</v>
      </c>
      <c r="B176" s="135"/>
      <c r="C176" s="135"/>
      <c r="D176" s="135"/>
      <c r="E176" s="135"/>
      <c r="F176" s="136"/>
      <c r="G176" s="137">
        <f>SUM(G175:H175)</f>
        <v>61</v>
      </c>
      <c r="H176" s="138"/>
      <c r="I176" s="28">
        <f>SUM(I175:I175)</f>
        <v>48</v>
      </c>
      <c r="J176" s="28">
        <f>SUM(J175:J175)</f>
        <v>0</v>
      </c>
      <c r="K176" s="139">
        <f>SUM(K175:L175)</f>
        <v>0</v>
      </c>
      <c r="L176" s="139"/>
      <c r="M176" s="28">
        <f>SUM(M175:M175)</f>
        <v>0</v>
      </c>
      <c r="N176" s="25">
        <f>SUM(N175:N175)</f>
        <v>13</v>
      </c>
    </row>
    <row r="177" spans="1:14" s="9" customFormat="1" ht="25.5" customHeight="1" x14ac:dyDescent="0.25">
      <c r="A177" s="21"/>
      <c r="B177" s="134"/>
      <c r="C177" s="134"/>
      <c r="D177" s="134"/>
      <c r="E177" s="134"/>
      <c r="F177" s="134"/>
      <c r="G177" s="21" t="s">
        <v>8</v>
      </c>
      <c r="H177" s="21"/>
      <c r="I177" s="21"/>
      <c r="J177" s="21"/>
      <c r="K177" s="21" t="s">
        <v>8</v>
      </c>
      <c r="L177" s="21"/>
      <c r="M177" s="21"/>
    </row>
    <row r="178" spans="1:14" s="9" customFormat="1" ht="12.75" customHeight="1" x14ac:dyDescent="0.25">
      <c r="A178" s="59" t="s">
        <v>191</v>
      </c>
      <c r="B178" s="58"/>
      <c r="C178" s="58"/>
      <c r="D178" s="58"/>
      <c r="E178" s="58"/>
      <c r="H178" s="26"/>
      <c r="I178" s="26"/>
      <c r="J178" s="26"/>
      <c r="K178" s="60"/>
      <c r="L178" s="60"/>
      <c r="M178" s="61" t="s">
        <v>192</v>
      </c>
    </row>
    <row r="179" spans="1:14" s="14" customFormat="1" ht="11.25" customHeight="1" x14ac:dyDescent="0.25">
      <c r="A179" s="9"/>
      <c r="B179" s="9"/>
      <c r="C179" s="108" t="s">
        <v>127</v>
      </c>
      <c r="D179" s="108"/>
      <c r="E179" s="108"/>
      <c r="F179" s="108"/>
      <c r="G179" s="108"/>
      <c r="H179" s="9"/>
      <c r="I179" s="108"/>
      <c r="J179" s="108"/>
      <c r="K179" s="109" t="s">
        <v>128</v>
      </c>
      <c r="L179" s="109"/>
      <c r="M179" s="62" t="s">
        <v>129</v>
      </c>
      <c r="N179" s="9"/>
    </row>
    <row r="180" spans="1:14" s="9" customFormat="1" x14ac:dyDescent="0.2"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</row>
    <row r="181" spans="1:14" s="9" customFormat="1" x14ac:dyDescent="0.25"/>
  </sheetData>
  <mergeCells count="311">
    <mergeCell ref="E158:F158"/>
    <mergeCell ref="A142:D142"/>
    <mergeCell ref="A143:D143"/>
    <mergeCell ref="A144:D144"/>
    <mergeCell ref="A145:D145"/>
    <mergeCell ref="A146:D146"/>
    <mergeCell ref="A147:D147"/>
    <mergeCell ref="A148:D148"/>
    <mergeCell ref="A149:D149"/>
    <mergeCell ref="A150:D150"/>
    <mergeCell ref="A151:D151"/>
    <mergeCell ref="A152:D152"/>
    <mergeCell ref="A153:D153"/>
    <mergeCell ref="A154:D154"/>
    <mergeCell ref="A155:D155"/>
    <mergeCell ref="A156:D156"/>
    <mergeCell ref="A157:D157"/>
    <mergeCell ref="A158:D158"/>
    <mergeCell ref="E149:F149"/>
    <mergeCell ref="E150:F150"/>
    <mergeCell ref="E151:F151"/>
    <mergeCell ref="E152:F152"/>
    <mergeCell ref="E153:F153"/>
    <mergeCell ref="E154:F154"/>
    <mergeCell ref="G146:H146"/>
    <mergeCell ref="G147:H147"/>
    <mergeCell ref="G148:H148"/>
    <mergeCell ref="G149:H149"/>
    <mergeCell ref="G150:H150"/>
    <mergeCell ref="E155:F155"/>
    <mergeCell ref="E156:F156"/>
    <mergeCell ref="E157:F157"/>
    <mergeCell ref="I153:J153"/>
    <mergeCell ref="I154:J154"/>
    <mergeCell ref="I155:J155"/>
    <mergeCell ref="I156:J156"/>
    <mergeCell ref="I157:J157"/>
    <mergeCell ref="G153:H153"/>
    <mergeCell ref="G154:H154"/>
    <mergeCell ref="G155:H155"/>
    <mergeCell ref="G156:H156"/>
    <mergeCell ref="G157:H157"/>
    <mergeCell ref="G158:H158"/>
    <mergeCell ref="M151:N151"/>
    <mergeCell ref="M152:N152"/>
    <mergeCell ref="M153:N153"/>
    <mergeCell ref="M154:N154"/>
    <mergeCell ref="M155:N155"/>
    <mergeCell ref="M156:N156"/>
    <mergeCell ref="M157:N157"/>
    <mergeCell ref="M158:N158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I158:J158"/>
    <mergeCell ref="E142:F142"/>
    <mergeCell ref="E143:F143"/>
    <mergeCell ref="M142:N142"/>
    <mergeCell ref="M143:N143"/>
    <mergeCell ref="M144:N144"/>
    <mergeCell ref="M145:N145"/>
    <mergeCell ref="M146:N146"/>
    <mergeCell ref="E144:F144"/>
    <mergeCell ref="E145:F145"/>
    <mergeCell ref="E146:F146"/>
    <mergeCell ref="I142:J142"/>
    <mergeCell ref="I143:J143"/>
    <mergeCell ref="I144:J144"/>
    <mergeCell ref="I145:J145"/>
    <mergeCell ref="I146:J146"/>
    <mergeCell ref="K142:L142"/>
    <mergeCell ref="K143:L143"/>
    <mergeCell ref="K144:L144"/>
    <mergeCell ref="K145:L145"/>
    <mergeCell ref="K146:L146"/>
    <mergeCell ref="G142:H142"/>
    <mergeCell ref="G143:H143"/>
    <mergeCell ref="G144:H144"/>
    <mergeCell ref="G145:H145"/>
    <mergeCell ref="B177:F177"/>
    <mergeCell ref="C179:G179"/>
    <mergeCell ref="I179:J179"/>
    <mergeCell ref="A176:F176"/>
    <mergeCell ref="G176:H176"/>
    <mergeCell ref="K176:L176"/>
    <mergeCell ref="K179:L179"/>
    <mergeCell ref="B174:C174"/>
    <mergeCell ref="E174:F174"/>
    <mergeCell ref="G174:H174"/>
    <mergeCell ref="K174:L174"/>
    <mergeCell ref="B175:C175"/>
    <mergeCell ref="E175:F175"/>
    <mergeCell ref="G175:H175"/>
    <mergeCell ref="K175:L175"/>
    <mergeCell ref="A170:N170"/>
    <mergeCell ref="A172:A173"/>
    <mergeCell ref="B172:C173"/>
    <mergeCell ref="D172:D173"/>
    <mergeCell ref="E172:F173"/>
    <mergeCell ref="G172:H173"/>
    <mergeCell ref="I172:N172"/>
    <mergeCell ref="K173:L173"/>
    <mergeCell ref="A167:H167"/>
    <mergeCell ref="K167:L167"/>
    <mergeCell ref="M167:N167"/>
    <mergeCell ref="A165:H165"/>
    <mergeCell ref="K165:L165"/>
    <mergeCell ref="M165:N165"/>
    <mergeCell ref="A166:H166"/>
    <mergeCell ref="K166:L166"/>
    <mergeCell ref="M166:N166"/>
    <mergeCell ref="A159:N159"/>
    <mergeCell ref="A161:N161"/>
    <mergeCell ref="A163:H164"/>
    <mergeCell ref="I163:J163"/>
    <mergeCell ref="K163:L164"/>
    <mergeCell ref="M163:N164"/>
    <mergeCell ref="M147:N147"/>
    <mergeCell ref="M148:N148"/>
    <mergeCell ref="M149:N149"/>
    <mergeCell ref="M150:N150"/>
    <mergeCell ref="E147:F147"/>
    <mergeCell ref="E148:F148"/>
    <mergeCell ref="I151:J151"/>
    <mergeCell ref="I152:J152"/>
    <mergeCell ref="I147:J147"/>
    <mergeCell ref="I148:J148"/>
    <mergeCell ref="I149:J149"/>
    <mergeCell ref="I150:J150"/>
    <mergeCell ref="K147:L147"/>
    <mergeCell ref="K148:L148"/>
    <mergeCell ref="K149:L149"/>
    <mergeCell ref="K150:L150"/>
    <mergeCell ref="G151:H151"/>
    <mergeCell ref="G152:H152"/>
    <mergeCell ref="A137:N137"/>
    <mergeCell ref="A138:N138"/>
    <mergeCell ref="A140:N140"/>
    <mergeCell ref="A141:N141"/>
    <mergeCell ref="C132:G132"/>
    <mergeCell ref="I132:J132"/>
    <mergeCell ref="A135:N135"/>
    <mergeCell ref="A136:N136"/>
    <mergeCell ref="K132:L132"/>
    <mergeCell ref="A125:F125"/>
    <mergeCell ref="A126:F126"/>
    <mergeCell ref="A127:F127"/>
    <mergeCell ref="A128:F128"/>
    <mergeCell ref="A118:F118"/>
    <mergeCell ref="A119:F119"/>
    <mergeCell ref="A120:F120"/>
    <mergeCell ref="A121:F121"/>
    <mergeCell ref="A122:N122"/>
    <mergeCell ref="A123:N123"/>
    <mergeCell ref="A112:F112"/>
    <mergeCell ref="A113:F113"/>
    <mergeCell ref="A114:F114"/>
    <mergeCell ref="A115:F115"/>
    <mergeCell ref="A116:F116"/>
    <mergeCell ref="A117:F117"/>
    <mergeCell ref="A106:F106"/>
    <mergeCell ref="A107:N107"/>
    <mergeCell ref="A108:N108"/>
    <mergeCell ref="A109:N109"/>
    <mergeCell ref="A110:F110"/>
    <mergeCell ref="A111:F111"/>
    <mergeCell ref="A100:F100"/>
    <mergeCell ref="A101:F101"/>
    <mergeCell ref="A102:F102"/>
    <mergeCell ref="A103:F103"/>
    <mergeCell ref="A104:F104"/>
    <mergeCell ref="A105:F105"/>
    <mergeCell ref="A94:F94"/>
    <mergeCell ref="A95:F95"/>
    <mergeCell ref="A96:F96"/>
    <mergeCell ref="A97:F97"/>
    <mergeCell ref="A98:F98"/>
    <mergeCell ref="A99:F99"/>
    <mergeCell ref="A87:N87"/>
    <mergeCell ref="A88:N88"/>
    <mergeCell ref="A90:F90"/>
    <mergeCell ref="A91:F91"/>
    <mergeCell ref="A92:F92"/>
    <mergeCell ref="A93:F93"/>
    <mergeCell ref="A81:F81"/>
    <mergeCell ref="A82:F82"/>
    <mergeCell ref="A83:F83"/>
    <mergeCell ref="A84:F84"/>
    <mergeCell ref="A85:F85"/>
    <mergeCell ref="A86:F86"/>
    <mergeCell ref="A75:F75"/>
    <mergeCell ref="A76:F76"/>
    <mergeCell ref="A77:F77"/>
    <mergeCell ref="A78:N78"/>
    <mergeCell ref="A79:N79"/>
    <mergeCell ref="A80:N80"/>
    <mergeCell ref="A69:F69"/>
    <mergeCell ref="A70:F70"/>
    <mergeCell ref="A71:F71"/>
    <mergeCell ref="A72:F72"/>
    <mergeCell ref="A73:F73"/>
    <mergeCell ref="A74:F74"/>
    <mergeCell ref="A63:F63"/>
    <mergeCell ref="A64:F64"/>
    <mergeCell ref="A65:F65"/>
    <mergeCell ref="A66:F66"/>
    <mergeCell ref="A67:F67"/>
    <mergeCell ref="A68:F68"/>
    <mergeCell ref="A57:F57"/>
    <mergeCell ref="A58:F58"/>
    <mergeCell ref="A59:F59"/>
    <mergeCell ref="A60:F60"/>
    <mergeCell ref="A61:F61"/>
    <mergeCell ref="A62:F62"/>
    <mergeCell ref="A51:F51"/>
    <mergeCell ref="A52:F52"/>
    <mergeCell ref="A53:F53"/>
    <mergeCell ref="A54:F54"/>
    <mergeCell ref="A55:F55"/>
    <mergeCell ref="A56:F56"/>
    <mergeCell ref="A45:F45"/>
    <mergeCell ref="A46:F46"/>
    <mergeCell ref="A47:F47"/>
    <mergeCell ref="A48:F48"/>
    <mergeCell ref="A49:F49"/>
    <mergeCell ref="A50:F50"/>
    <mergeCell ref="A39:F39"/>
    <mergeCell ref="A40:F40"/>
    <mergeCell ref="A41:F41"/>
    <mergeCell ref="A42:F42"/>
    <mergeCell ref="A43:F43"/>
    <mergeCell ref="A44:F44"/>
    <mergeCell ref="A33:F33"/>
    <mergeCell ref="A34:N34"/>
    <mergeCell ref="A35:N35"/>
    <mergeCell ref="A36:F36"/>
    <mergeCell ref="A37:F37"/>
    <mergeCell ref="A38:F38"/>
    <mergeCell ref="A26:N26"/>
    <mergeCell ref="A27:N27"/>
    <mergeCell ref="A28:N28"/>
    <mergeCell ref="K29:N29"/>
    <mergeCell ref="A31:F32"/>
    <mergeCell ref="G31:G32"/>
    <mergeCell ref="H31:H32"/>
    <mergeCell ref="I31:I32"/>
    <mergeCell ref="J31:J32"/>
    <mergeCell ref="K31:N31"/>
    <mergeCell ref="A24:D24"/>
    <mergeCell ref="E24:J24"/>
    <mergeCell ref="K24:L24"/>
    <mergeCell ref="M24:N24"/>
    <mergeCell ref="A21:D21"/>
    <mergeCell ref="E21:J21"/>
    <mergeCell ref="K21:L21"/>
    <mergeCell ref="M21:N21"/>
    <mergeCell ref="A22:D22"/>
    <mergeCell ref="E22:J22"/>
    <mergeCell ref="K22:L22"/>
    <mergeCell ref="M22:N22"/>
    <mergeCell ref="J14:N14"/>
    <mergeCell ref="M16:N16"/>
    <mergeCell ref="A10:F10"/>
    <mergeCell ref="J10:N10"/>
    <mergeCell ref="A11:F11"/>
    <mergeCell ref="A23:D23"/>
    <mergeCell ref="E23:J23"/>
    <mergeCell ref="K23:L23"/>
    <mergeCell ref="M23:N23"/>
    <mergeCell ref="A19:D19"/>
    <mergeCell ref="E19:J19"/>
    <mergeCell ref="K19:L19"/>
    <mergeCell ref="M19:N19"/>
    <mergeCell ref="A20:D20"/>
    <mergeCell ref="E20:J20"/>
    <mergeCell ref="K20:L20"/>
    <mergeCell ref="M20:N20"/>
    <mergeCell ref="K17:L17"/>
    <mergeCell ref="M17:N17"/>
    <mergeCell ref="A18:D18"/>
    <mergeCell ref="E18:J18"/>
    <mergeCell ref="K18:L18"/>
    <mergeCell ref="M18:N18"/>
    <mergeCell ref="A13:F13"/>
    <mergeCell ref="J13:K13"/>
    <mergeCell ref="J11:N11"/>
    <mergeCell ref="A12:F12"/>
    <mergeCell ref="J12:N12"/>
    <mergeCell ref="A2:F2"/>
    <mergeCell ref="J2:N2"/>
    <mergeCell ref="A3:F3"/>
    <mergeCell ref="A4:F4"/>
    <mergeCell ref="J4:N4"/>
    <mergeCell ref="A7:E7"/>
    <mergeCell ref="J7:N7"/>
    <mergeCell ref="A8:C8"/>
    <mergeCell ref="A5:F5"/>
    <mergeCell ref="J5:N5"/>
    <mergeCell ref="A6:B6"/>
    <mergeCell ref="D6:E6"/>
    <mergeCell ref="J6:K6"/>
    <mergeCell ref="A9:F9"/>
    <mergeCell ref="J9:N9"/>
    <mergeCell ref="M13:N13"/>
    <mergeCell ref="L6:N6"/>
    <mergeCell ref="J3:M3"/>
  </mergeCells>
  <pageMargins left="0.70866141732283472" right="0.11811023622047245" top="0.35433070866141736" bottom="0.35433070866141736" header="0.31496062992125984" footer="0.31496062992125984"/>
  <pageSetup paperSize="9" scale="69" fitToHeight="3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2023-10-06T07:57:48Z</dcterms:modified>
</cp:coreProperties>
</file>