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838122E-8558-4778-8B21-1BC0AAAEAA5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1" l="1"/>
  <c r="G14" i="1"/>
  <c r="F36" i="1"/>
  <c r="E34" i="1"/>
  <c r="E29" i="1"/>
  <c r="D35" i="1"/>
  <c r="D28" i="1"/>
  <c r="H50" i="1" l="1"/>
  <c r="H31" i="1"/>
  <c r="G27" i="1"/>
  <c r="G20" i="1"/>
  <c r="G19" i="1"/>
  <c r="G17" i="1"/>
  <c r="G13" i="1"/>
  <c r="F13" i="1"/>
  <c r="F18" i="1"/>
  <c r="D18" i="1"/>
  <c r="D48" i="1"/>
  <c r="F24" i="1" l="1"/>
  <c r="F57" i="1"/>
  <c r="H52" i="1"/>
  <c r="G52" i="1"/>
  <c r="H51" i="1"/>
  <c r="G51" i="1"/>
  <c r="G50" i="1"/>
  <c r="F48" i="1"/>
  <c r="G35" i="1"/>
  <c r="E18" i="1"/>
  <c r="G22" i="1"/>
  <c r="H20" i="1"/>
  <c r="H19" i="1"/>
  <c r="E13" i="1"/>
  <c r="H14" i="1"/>
  <c r="D13" i="1"/>
  <c r="G30" i="1"/>
  <c r="H24" i="1" l="1"/>
  <c r="F28" i="1"/>
  <c r="E36" i="1"/>
  <c r="H18" i="1"/>
  <c r="G24" i="1"/>
  <c r="H13" i="1"/>
  <c r="G18" i="1"/>
  <c r="D25" i="1"/>
  <c r="E28" i="1"/>
  <c r="H28" i="1" l="1"/>
  <c r="G29" i="1"/>
  <c r="F34" i="1"/>
  <c r="G31" i="1"/>
  <c r="G28" i="1"/>
  <c r="G36" i="1" l="1"/>
  <c r="H34" i="1"/>
  <c r="G34" i="1"/>
</calcChain>
</file>

<file path=xl/sharedStrings.xml><?xml version="1.0" encoding="utf-8"?>
<sst xmlns="http://schemas.openxmlformats.org/spreadsheetml/2006/main" count="146" uniqueCount="96">
  <si>
    <t>Основні показники фінансово-господарської діяльності</t>
  </si>
  <si>
    <t>КП “Ринкова площа»</t>
  </si>
  <si>
    <t>№ з/п</t>
  </si>
  <si>
    <t>Найменування показника</t>
  </si>
  <si>
    <t xml:space="preserve">Відхилення, </t>
  </si>
  <si>
    <t>план/факт</t>
  </si>
  <si>
    <t>+/-</t>
  </si>
  <si>
    <t>Абсо-лютне</t>
  </si>
  <si>
    <t>%</t>
  </si>
  <si>
    <t>Фактичні показники за звітний період попереднього року</t>
  </si>
  <si>
    <t>Планові показники по фінансовому плану на звітний період поточного року</t>
  </si>
  <si>
    <t>Фактичні показники за звітний період поточного року</t>
  </si>
  <si>
    <t>1.</t>
  </si>
  <si>
    <r>
      <t xml:space="preserve">Доходи </t>
    </r>
    <r>
      <rPr>
        <b/>
        <sz val="11"/>
        <color theme="1"/>
        <rFont val="Times New Roman"/>
        <family val="1"/>
        <charset val="204"/>
      </rPr>
      <t>– всього</t>
    </r>
    <r>
      <rPr>
        <sz val="11"/>
        <color theme="1"/>
        <rFont val="Times New Roman"/>
        <family val="1"/>
        <charset val="204"/>
      </rPr>
      <t xml:space="preserve"> в т.ч</t>
    </r>
  </si>
  <si>
    <t>тис. грн.</t>
  </si>
  <si>
    <t xml:space="preserve">Чистий дохід (виручка) від реалізації продукції (робіт, послуг)  </t>
  </si>
  <si>
    <t>Інші операційні доходи</t>
  </si>
  <si>
    <t>Доход від участі в капіталі</t>
  </si>
  <si>
    <t>тис.грн.</t>
  </si>
  <si>
    <t>Інші доходи</t>
  </si>
  <si>
    <t>2.</t>
  </si>
  <si>
    <r>
      <t xml:space="preserve">Витрати – </t>
    </r>
    <r>
      <rPr>
        <b/>
        <sz val="11"/>
        <color theme="1"/>
        <rFont val="Times New Roman"/>
        <family val="1"/>
        <charset val="204"/>
      </rPr>
      <t>всього</t>
    </r>
    <r>
      <rPr>
        <sz val="11"/>
        <color theme="1"/>
        <rFont val="Times New Roman"/>
        <family val="1"/>
        <charset val="204"/>
      </rPr>
      <t>,</t>
    </r>
  </si>
  <si>
    <t>Собівартість реалізованої продукції (товарів, робіт, послуг) у т. ч. по статтях:</t>
  </si>
  <si>
    <t>3.</t>
  </si>
  <si>
    <t>Адміністративні витрати</t>
  </si>
  <si>
    <t>4.</t>
  </si>
  <si>
    <t>Витрати на збут</t>
  </si>
  <si>
    <t>5.</t>
  </si>
  <si>
    <t>Інші операційні витрати</t>
  </si>
  <si>
    <t>6.</t>
  </si>
  <si>
    <t>Фінансовий результат від операційної діяльності</t>
  </si>
  <si>
    <t>- прибуток</t>
  </si>
  <si>
    <t>- збиток</t>
  </si>
  <si>
    <t>7.</t>
  </si>
  <si>
    <t>Фінансові витрати</t>
  </si>
  <si>
    <t>8.</t>
  </si>
  <si>
    <t>Інші витрати</t>
  </si>
  <si>
    <t>тис.грн</t>
  </si>
  <si>
    <t>9.</t>
  </si>
  <si>
    <t>Фінансовий результат до оподаткування (прибуток,збиток)</t>
  </si>
  <si>
    <t>10.</t>
  </si>
  <si>
    <t>Рентабельність до оподаткування</t>
  </si>
  <si>
    <t>Стр.6/стр.1*100</t>
  </si>
  <si>
    <t>11.</t>
  </si>
  <si>
    <t>Податок на прибуток</t>
  </si>
  <si>
    <t>12.</t>
  </si>
  <si>
    <t xml:space="preserve">Фінансовий результат </t>
  </si>
  <si>
    <r>
      <t>(після оподаткування)</t>
    </r>
    <r>
      <rPr>
        <sz val="11"/>
        <color theme="1"/>
        <rFont val="Times New Roman"/>
        <family val="1"/>
        <charset val="204"/>
      </rPr>
      <t>:</t>
    </r>
  </si>
  <si>
    <t>13.</t>
  </si>
  <si>
    <t>Рентабельність після оподаткування</t>
  </si>
  <si>
    <t>Стр.12/стр1*100</t>
  </si>
  <si>
    <t>14.</t>
  </si>
  <si>
    <r>
      <t xml:space="preserve">Кредиторська заборгованість </t>
    </r>
    <r>
      <rPr>
        <b/>
        <sz val="11"/>
        <color theme="1"/>
        <rFont val="Times New Roman"/>
        <family val="1"/>
        <charset val="204"/>
      </rPr>
      <t xml:space="preserve">поточна </t>
    </r>
    <r>
      <rPr>
        <sz val="11"/>
        <color theme="1"/>
        <rFont val="Times New Roman"/>
        <family val="1"/>
        <charset val="204"/>
      </rPr>
      <t>станом на кінець звітного періоду</t>
    </r>
  </si>
  <si>
    <t>15.</t>
  </si>
  <si>
    <r>
      <t xml:space="preserve">Кредиторська заборгованість </t>
    </r>
    <r>
      <rPr>
        <b/>
        <sz val="11"/>
        <color theme="1"/>
        <rFont val="Times New Roman"/>
        <family val="1"/>
        <charset val="204"/>
      </rPr>
      <t xml:space="preserve">прострочена </t>
    </r>
    <r>
      <rPr>
        <sz val="11"/>
        <color theme="1"/>
        <rFont val="Times New Roman"/>
        <family val="1"/>
        <charset val="204"/>
      </rPr>
      <t xml:space="preserve">станом на кінець звітного періоду </t>
    </r>
    <r>
      <rPr>
        <b/>
        <sz val="11"/>
        <color theme="1"/>
        <rFont val="Times New Roman"/>
        <family val="1"/>
        <charset val="204"/>
      </rPr>
      <t>– всього</t>
    </r>
    <r>
      <rPr>
        <sz val="11"/>
        <color theme="1"/>
        <rFont val="Times New Roman"/>
        <family val="1"/>
        <charset val="204"/>
      </rPr>
      <t>,</t>
    </r>
  </si>
  <si>
    <t xml:space="preserve"> у т. ч.:</t>
  </si>
  <si>
    <t>- до державного бюджету</t>
  </si>
  <si>
    <t>Од. виміру</t>
  </si>
  <si>
    <t>1.1</t>
  </si>
  <si>
    <t>1.2</t>
  </si>
  <si>
    <t>1.3</t>
  </si>
  <si>
    <t>1.4</t>
  </si>
  <si>
    <t>2.1</t>
  </si>
  <si>
    <t>- до місцевого бюджету</t>
  </si>
  <si>
    <t>- до Пенсійного фонду</t>
  </si>
  <si>
    <t>- із виплати заробітної плати</t>
  </si>
  <si>
    <t>- інша</t>
  </si>
  <si>
    <t>16.</t>
  </si>
  <si>
    <r>
      <t xml:space="preserve">Дебіторська заборгованість станом на кінець звітного періоду – </t>
    </r>
    <r>
      <rPr>
        <b/>
        <sz val="11"/>
        <color theme="1"/>
        <rFont val="Times New Roman"/>
        <family val="1"/>
        <charset val="204"/>
      </rPr>
      <t>всього</t>
    </r>
    <r>
      <rPr>
        <sz val="11"/>
        <color theme="1"/>
        <rFont val="Times New Roman"/>
        <family val="1"/>
        <charset val="204"/>
      </rPr>
      <t>,</t>
    </r>
  </si>
  <si>
    <t xml:space="preserve"> у т. ч. більше 3-х років</t>
  </si>
  <si>
    <t>17.</t>
  </si>
  <si>
    <t>Платежі до бюджету – всього,</t>
  </si>
  <si>
    <t>- інші</t>
  </si>
  <si>
    <t>18.</t>
  </si>
  <si>
    <t>Первісна вартість основних фондів</t>
  </si>
  <si>
    <t>19.</t>
  </si>
  <si>
    <t>Залишкова вартість основних фондів</t>
  </si>
  <si>
    <t>20.</t>
  </si>
  <si>
    <t>Знос основних фондів</t>
  </si>
  <si>
    <t>21.</t>
  </si>
  <si>
    <t>Середньоспискова чисельність працюючих</t>
  </si>
  <si>
    <t>осіб</t>
  </si>
  <si>
    <t>22.</t>
  </si>
  <si>
    <t>Середньомісячна заробітна плата</t>
  </si>
  <si>
    <t>грн.</t>
  </si>
  <si>
    <t>Х – графи не заповнюються</t>
  </si>
  <si>
    <t>М.П.</t>
  </si>
  <si>
    <t>(підпис)</t>
  </si>
  <si>
    <t>(прізвище та ініціали)</t>
  </si>
  <si>
    <t>(П.І.Б., тел.)</t>
  </si>
  <si>
    <t>________________________</t>
  </si>
  <si>
    <t xml:space="preserve">Керівник підприємства/установи </t>
  </si>
  <si>
    <t xml:space="preserve">Виконавець: </t>
  </si>
  <si>
    <t>Х</t>
  </si>
  <si>
    <t>Шамрай І.В.</t>
  </si>
  <si>
    <r>
      <t>за __</t>
    </r>
    <r>
      <rPr>
        <b/>
        <sz val="11"/>
        <color theme="1"/>
        <rFont val="Times New Roman"/>
        <family val="1"/>
        <charset val="204"/>
      </rPr>
      <t>9 місяців 2020 рік</t>
    </r>
    <r>
      <rPr>
        <sz val="11"/>
        <color theme="1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</si>
</sst>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0" fillId="0" borderId="17" xfId="0" applyBorder="1"/>
    <xf numFmtId="0" fontId="2" fillId="2" borderId="18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164" fontId="3" fillId="0" borderId="19" xfId="0" applyNumberFormat="1" applyFont="1" applyBorder="1" applyAlignment="1">
      <alignment horizontal="center"/>
    </xf>
    <xf numFmtId="0" fontId="2" fillId="0" borderId="17" xfId="0" applyFont="1" applyBorder="1"/>
    <xf numFmtId="0" fontId="3" fillId="0" borderId="0" xfId="0" applyFont="1"/>
    <xf numFmtId="0" fontId="2" fillId="0" borderId="0" xfId="0" applyFont="1" applyAlignment="1"/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0" borderId="25" xfId="0" applyFont="1" applyBorder="1" applyAlignment="1"/>
    <xf numFmtId="0" fontId="2" fillId="0" borderId="26" xfId="0" applyFont="1" applyBorder="1" applyAlignment="1"/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40" workbookViewId="0">
      <selection sqref="A1:H67"/>
    </sheetView>
  </sheetViews>
  <sheetFormatPr defaultRowHeight="15" x14ac:dyDescent="0.25"/>
  <cols>
    <col min="1" max="1" width="7.42578125" customWidth="1"/>
    <col min="2" max="2" width="37.7109375" customWidth="1"/>
    <col min="3" max="3" width="13.140625" customWidth="1"/>
    <col min="4" max="4" width="18" customWidth="1"/>
    <col min="5" max="5" width="24.5703125" customWidth="1"/>
    <col min="6" max="6" width="18" customWidth="1"/>
    <col min="7" max="7" width="10.5703125" customWidth="1"/>
    <col min="8" max="8" width="9.7109375" bestFit="1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48" t="s">
        <v>0</v>
      </c>
      <c r="D3" s="49"/>
      <c r="E3" s="49"/>
      <c r="F3" s="49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50" t="s">
        <v>1</v>
      </c>
      <c r="E5" s="30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30" t="s">
        <v>95</v>
      </c>
      <c r="E7" s="30"/>
      <c r="F7" s="2"/>
      <c r="G7" s="2"/>
      <c r="H7" s="2"/>
      <c r="I7" s="2"/>
    </row>
    <row r="8" spans="1:9" ht="15.75" thickBot="1" x14ac:dyDescent="0.3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51" t="s">
        <v>2</v>
      </c>
      <c r="B9" s="51" t="s">
        <v>3</v>
      </c>
      <c r="C9" s="51" t="s">
        <v>57</v>
      </c>
      <c r="D9" s="51" t="s">
        <v>9</v>
      </c>
      <c r="E9" s="51" t="s">
        <v>10</v>
      </c>
      <c r="F9" s="51" t="s">
        <v>11</v>
      </c>
      <c r="G9" s="46" t="s">
        <v>4</v>
      </c>
      <c r="H9" s="58"/>
      <c r="I9" s="2"/>
    </row>
    <row r="10" spans="1:9" ht="15" customHeight="1" x14ac:dyDescent="0.25">
      <c r="A10" s="52"/>
      <c r="B10" s="52"/>
      <c r="C10" s="53"/>
      <c r="D10" s="62"/>
      <c r="E10" s="52"/>
      <c r="F10" s="62"/>
      <c r="G10" s="59" t="s">
        <v>5</v>
      </c>
      <c r="H10" s="60"/>
      <c r="I10" s="2"/>
    </row>
    <row r="11" spans="1:9" ht="15.75" thickBot="1" x14ac:dyDescent="0.3">
      <c r="A11" s="52"/>
      <c r="B11" s="52"/>
      <c r="C11" s="53"/>
      <c r="D11" s="62"/>
      <c r="E11" s="52"/>
      <c r="F11" s="62"/>
      <c r="G11" s="47" t="s">
        <v>6</v>
      </c>
      <c r="H11" s="61"/>
      <c r="I11" s="2"/>
    </row>
    <row r="12" spans="1:9" ht="30.75" thickBot="1" x14ac:dyDescent="0.3">
      <c r="A12" s="55"/>
      <c r="B12" s="55"/>
      <c r="C12" s="54"/>
      <c r="D12" s="63"/>
      <c r="E12" s="52"/>
      <c r="F12" s="62"/>
      <c r="G12" s="25" t="s">
        <v>7</v>
      </c>
      <c r="H12" s="25" t="s">
        <v>8</v>
      </c>
      <c r="I12" s="2"/>
    </row>
    <row r="13" spans="1:9" ht="15.75" thickBot="1" x14ac:dyDescent="0.3">
      <c r="A13" s="4" t="s">
        <v>12</v>
      </c>
      <c r="B13" s="5" t="s">
        <v>13</v>
      </c>
      <c r="C13" s="17" t="s">
        <v>14</v>
      </c>
      <c r="D13" s="27">
        <f>D14+D15+D16+D17</f>
        <v>55.2</v>
      </c>
      <c r="E13" s="27">
        <f>E14</f>
        <v>64.5</v>
      </c>
      <c r="F13" s="27">
        <f>F14+F17</f>
        <v>240.3</v>
      </c>
      <c r="G13" s="27">
        <f>G14+G17</f>
        <v>175.8</v>
      </c>
      <c r="H13" s="27">
        <f>F13/E13*100</f>
        <v>372.55813953488371</v>
      </c>
      <c r="I13" s="2"/>
    </row>
    <row r="14" spans="1:9" ht="33.75" customHeight="1" thickBot="1" x14ac:dyDescent="0.3">
      <c r="A14" s="14" t="s">
        <v>58</v>
      </c>
      <c r="B14" s="6" t="s">
        <v>15</v>
      </c>
      <c r="C14" s="3" t="s">
        <v>14</v>
      </c>
      <c r="D14" s="22">
        <v>55.2</v>
      </c>
      <c r="E14" s="22">
        <v>64.5</v>
      </c>
      <c r="F14" s="22">
        <v>125.8</v>
      </c>
      <c r="G14" s="22">
        <f>F14-E14</f>
        <v>61.3</v>
      </c>
      <c r="H14" s="22">
        <f>F14/E14*100</f>
        <v>195.03875968992247</v>
      </c>
      <c r="I14" s="2"/>
    </row>
    <row r="15" spans="1:9" ht="15.75" thickBot="1" x14ac:dyDescent="0.3">
      <c r="A15" s="14" t="s">
        <v>59</v>
      </c>
      <c r="B15" s="6" t="s">
        <v>16</v>
      </c>
      <c r="C15" s="3" t="s">
        <v>14</v>
      </c>
      <c r="D15" s="23"/>
      <c r="E15" s="23"/>
      <c r="F15" s="22"/>
      <c r="G15" s="23"/>
      <c r="H15" s="23"/>
      <c r="I15" s="2"/>
    </row>
    <row r="16" spans="1:9" ht="20.25" customHeight="1" thickBot="1" x14ac:dyDescent="0.3">
      <c r="A16" s="14" t="s">
        <v>60</v>
      </c>
      <c r="B16" s="6" t="s">
        <v>17</v>
      </c>
      <c r="C16" s="3" t="s">
        <v>18</v>
      </c>
      <c r="D16" s="23"/>
      <c r="E16" s="23"/>
      <c r="F16" s="22"/>
      <c r="G16" s="23"/>
      <c r="H16" s="23"/>
      <c r="I16" s="2"/>
    </row>
    <row r="17" spans="1:9" ht="15.75" thickBot="1" x14ac:dyDescent="0.3">
      <c r="A17" s="14" t="s">
        <v>61</v>
      </c>
      <c r="B17" s="6" t="s">
        <v>19</v>
      </c>
      <c r="C17" s="3" t="s">
        <v>18</v>
      </c>
      <c r="D17" s="23"/>
      <c r="E17" s="23"/>
      <c r="F17" s="22">
        <v>114.5</v>
      </c>
      <c r="G17" s="22">
        <f>F17-E17</f>
        <v>114.5</v>
      </c>
      <c r="H17" s="23"/>
      <c r="I17" s="2"/>
    </row>
    <row r="18" spans="1:9" ht="15.75" thickBot="1" x14ac:dyDescent="0.3">
      <c r="A18" s="26" t="s">
        <v>20</v>
      </c>
      <c r="B18" s="6" t="s">
        <v>21</v>
      </c>
      <c r="C18" s="3" t="s">
        <v>14</v>
      </c>
      <c r="D18" s="27">
        <f>D19+D22+D20</f>
        <v>62.150000000000006</v>
      </c>
      <c r="E18" s="27">
        <f>E19+E20+E22</f>
        <v>63.9</v>
      </c>
      <c r="F18" s="27">
        <f>F19+F20+F22</f>
        <v>194</v>
      </c>
      <c r="G18" s="27">
        <f>F18-E18</f>
        <v>130.1</v>
      </c>
      <c r="H18" s="27">
        <f>F18/E18*100</f>
        <v>303.59937402190923</v>
      </c>
      <c r="I18" s="2"/>
    </row>
    <row r="19" spans="1:9" ht="33" customHeight="1" thickBot="1" x14ac:dyDescent="0.3">
      <c r="A19" s="14" t="s">
        <v>62</v>
      </c>
      <c r="B19" s="6" t="s">
        <v>22</v>
      </c>
      <c r="C19" s="3" t="s">
        <v>18</v>
      </c>
      <c r="D19" s="22">
        <v>45.7</v>
      </c>
      <c r="E19" s="22">
        <v>45.9</v>
      </c>
      <c r="F19" s="22">
        <v>58.9</v>
      </c>
      <c r="G19" s="22">
        <f>F19-E19</f>
        <v>13</v>
      </c>
      <c r="H19" s="22">
        <f>F19/E19*100</f>
        <v>128.32244008714596</v>
      </c>
      <c r="I19" s="2"/>
    </row>
    <row r="20" spans="1:9" ht="20.25" customHeight="1" thickBot="1" x14ac:dyDescent="0.3">
      <c r="A20" s="26" t="s">
        <v>23</v>
      </c>
      <c r="B20" s="6" t="s">
        <v>24</v>
      </c>
      <c r="C20" s="3" t="s">
        <v>18</v>
      </c>
      <c r="D20" s="22">
        <v>16.45</v>
      </c>
      <c r="E20" s="22">
        <v>18</v>
      </c>
      <c r="F20" s="22">
        <v>55.4</v>
      </c>
      <c r="G20" s="22">
        <f>F20-E20</f>
        <v>37.4</v>
      </c>
      <c r="H20" s="22">
        <f>F20/E20*100</f>
        <v>307.77777777777777</v>
      </c>
      <c r="I20" s="2"/>
    </row>
    <row r="21" spans="1:9" ht="15.75" thickBot="1" x14ac:dyDescent="0.3">
      <c r="A21" s="26" t="s">
        <v>25</v>
      </c>
      <c r="B21" s="6" t="s">
        <v>26</v>
      </c>
      <c r="C21" s="3" t="s">
        <v>18</v>
      </c>
      <c r="D21" s="23"/>
      <c r="E21" s="23"/>
      <c r="F21" s="23"/>
      <c r="G21" s="23"/>
      <c r="H21" s="23"/>
      <c r="I21" s="2"/>
    </row>
    <row r="22" spans="1:9" ht="20.25" customHeight="1" thickBot="1" x14ac:dyDescent="0.3">
      <c r="A22" s="26" t="s">
        <v>27</v>
      </c>
      <c r="B22" s="6" t="s">
        <v>28</v>
      </c>
      <c r="C22" s="3" t="s">
        <v>18</v>
      </c>
      <c r="D22" s="23"/>
      <c r="E22" s="22">
        <v>0</v>
      </c>
      <c r="F22" s="22">
        <v>79.7</v>
      </c>
      <c r="G22" s="22">
        <f>F22-E22</f>
        <v>79.7</v>
      </c>
      <c r="H22" s="23"/>
      <c r="I22" s="2"/>
    </row>
    <row r="23" spans="1:9" ht="33" customHeight="1" thickBot="1" x14ac:dyDescent="0.3">
      <c r="A23" s="33" t="s">
        <v>29</v>
      </c>
      <c r="B23" s="6" t="s">
        <v>30</v>
      </c>
      <c r="C23" s="3"/>
      <c r="D23" s="23"/>
      <c r="E23" s="23"/>
      <c r="F23" s="23"/>
      <c r="G23" s="23"/>
      <c r="H23" s="23"/>
      <c r="I23" s="2"/>
    </row>
    <row r="24" spans="1:9" ht="15.75" thickBot="1" x14ac:dyDescent="0.3">
      <c r="A24" s="34"/>
      <c r="B24" s="6" t="s">
        <v>31</v>
      </c>
      <c r="C24" s="3" t="s">
        <v>14</v>
      </c>
      <c r="D24" s="23"/>
      <c r="E24" s="22">
        <v>18.600000000000001</v>
      </c>
      <c r="F24" s="22">
        <f>F13-F18</f>
        <v>46.300000000000011</v>
      </c>
      <c r="G24" s="22">
        <f>F24-E24</f>
        <v>27.70000000000001</v>
      </c>
      <c r="H24" s="22">
        <f>F24/E24*100</f>
        <v>248.92473118279574</v>
      </c>
      <c r="I24" s="2"/>
    </row>
    <row r="25" spans="1:9" ht="15.75" thickBot="1" x14ac:dyDescent="0.3">
      <c r="A25" s="35"/>
      <c r="B25" s="6" t="s">
        <v>32</v>
      </c>
      <c r="C25" s="3" t="s">
        <v>14</v>
      </c>
      <c r="D25" s="20">
        <f>D18-D13</f>
        <v>6.9500000000000028</v>
      </c>
      <c r="E25" s="19"/>
      <c r="F25" s="19"/>
      <c r="G25" s="22"/>
      <c r="H25" s="21"/>
      <c r="I25" s="2"/>
    </row>
    <row r="26" spans="1:9" ht="15.75" thickBot="1" x14ac:dyDescent="0.3">
      <c r="A26" s="26" t="s">
        <v>33</v>
      </c>
      <c r="B26" s="6" t="s">
        <v>34</v>
      </c>
      <c r="C26" s="3" t="s">
        <v>18</v>
      </c>
      <c r="D26" s="21"/>
      <c r="E26" s="21"/>
      <c r="F26" s="19"/>
      <c r="G26" s="23"/>
      <c r="H26" s="24"/>
      <c r="I26" s="2"/>
    </row>
    <row r="27" spans="1:9" ht="15.75" thickBot="1" x14ac:dyDescent="0.3">
      <c r="A27" s="26" t="s">
        <v>35</v>
      </c>
      <c r="B27" s="6" t="s">
        <v>36</v>
      </c>
      <c r="C27" s="3" t="s">
        <v>37</v>
      </c>
      <c r="D27" s="21"/>
      <c r="E27" s="21"/>
      <c r="F27" s="22">
        <v>10</v>
      </c>
      <c r="G27" s="22">
        <f>F27-E27</f>
        <v>10</v>
      </c>
      <c r="H27" s="24"/>
      <c r="I27" s="2"/>
    </row>
    <row r="28" spans="1:9" ht="30.75" thickBot="1" x14ac:dyDescent="0.3">
      <c r="A28" s="26" t="s">
        <v>38</v>
      </c>
      <c r="B28" s="6" t="s">
        <v>39</v>
      </c>
      <c r="C28" s="3" t="s">
        <v>18</v>
      </c>
      <c r="D28" s="20">
        <f>-D25+D26+D27</f>
        <v>-6.9500000000000028</v>
      </c>
      <c r="E28" s="22">
        <f>E24</f>
        <v>18.600000000000001</v>
      </c>
      <c r="F28" s="22">
        <f>F24-F27</f>
        <v>36.300000000000011</v>
      </c>
      <c r="G28" s="22">
        <f>F28-E28</f>
        <v>17.70000000000001</v>
      </c>
      <c r="H28" s="22">
        <f>F28/E28*100</f>
        <v>195.1612903225807</v>
      </c>
      <c r="I28" s="2"/>
    </row>
    <row r="29" spans="1:9" s="12" customFormat="1" ht="21.75" customHeight="1" x14ac:dyDescent="0.25">
      <c r="A29" s="33" t="s">
        <v>40</v>
      </c>
      <c r="B29" s="11" t="s">
        <v>41</v>
      </c>
      <c r="C29" s="46" t="s">
        <v>8</v>
      </c>
      <c r="D29" s="21"/>
      <c r="E29" s="22">
        <f>E24/E13*100</f>
        <v>28.837209302325583</v>
      </c>
      <c r="F29" s="22">
        <f>F28/F13*100</f>
        <v>15.106117353308369</v>
      </c>
      <c r="G29" s="22">
        <f>F29-E29</f>
        <v>-13.731091949017214</v>
      </c>
      <c r="H29" s="22">
        <v>22.2</v>
      </c>
      <c r="I29" s="28"/>
    </row>
    <row r="30" spans="1:9" hidden="1" x14ac:dyDescent="0.25">
      <c r="A30" s="56"/>
      <c r="B30" s="10" t="s">
        <v>42</v>
      </c>
      <c r="C30" s="57"/>
      <c r="D30" s="21"/>
      <c r="E30" s="19"/>
      <c r="F30" s="21"/>
      <c r="G30" s="20">
        <f t="shared" ref="G30" si="0">E30-F30</f>
        <v>0</v>
      </c>
      <c r="H30" s="20"/>
      <c r="I30" s="2"/>
    </row>
    <row r="31" spans="1:9" ht="15.75" thickBot="1" x14ac:dyDescent="0.3">
      <c r="A31" s="13" t="s">
        <v>43</v>
      </c>
      <c r="B31" s="6" t="s">
        <v>44</v>
      </c>
      <c r="C31" s="18" t="s">
        <v>14</v>
      </c>
      <c r="D31" s="21"/>
      <c r="E31" s="20">
        <v>0.12</v>
      </c>
      <c r="F31" s="22">
        <v>6.5</v>
      </c>
      <c r="G31" s="20">
        <f>F31-E31</f>
        <v>6.38</v>
      </c>
      <c r="H31" s="22">
        <f>F31/E31*100</f>
        <v>5416.666666666667</v>
      </c>
      <c r="I31" s="2"/>
    </row>
    <row r="32" spans="1:9" x14ac:dyDescent="0.25">
      <c r="A32" s="33" t="s">
        <v>45</v>
      </c>
      <c r="B32" s="7" t="s">
        <v>46</v>
      </c>
      <c r="C32" s="46"/>
      <c r="D32" s="21"/>
      <c r="E32" s="21"/>
      <c r="F32" s="21"/>
      <c r="G32" s="21"/>
      <c r="H32" s="24"/>
      <c r="I32" s="2"/>
    </row>
    <row r="33" spans="1:9" ht="16.5" customHeight="1" thickBot="1" x14ac:dyDescent="0.3">
      <c r="A33" s="34"/>
      <c r="B33" s="9" t="s">
        <v>47</v>
      </c>
      <c r="C33" s="47"/>
      <c r="D33" s="21"/>
      <c r="E33" s="21"/>
      <c r="F33" s="21"/>
      <c r="G33" s="21"/>
      <c r="H33" s="24"/>
      <c r="I33" s="2"/>
    </row>
    <row r="34" spans="1:9" ht="15.75" thickBot="1" x14ac:dyDescent="0.3">
      <c r="A34" s="34"/>
      <c r="B34" s="6" t="s">
        <v>31</v>
      </c>
      <c r="C34" s="3" t="s">
        <v>14</v>
      </c>
      <c r="D34" s="21"/>
      <c r="E34" s="64">
        <f>E28-E31</f>
        <v>18.48</v>
      </c>
      <c r="F34" s="22">
        <f>F28-F31</f>
        <v>29.800000000000011</v>
      </c>
      <c r="G34" s="20">
        <f>F34-E34</f>
        <v>11.320000000000011</v>
      </c>
      <c r="H34" s="22">
        <f>F34/E34*100</f>
        <v>161.25541125541133</v>
      </c>
      <c r="I34" s="2"/>
    </row>
    <row r="35" spans="1:9" ht="15.75" thickBot="1" x14ac:dyDescent="0.3">
      <c r="A35" s="35"/>
      <c r="B35" s="6" t="s">
        <v>32</v>
      </c>
      <c r="C35" s="3" t="s">
        <v>14</v>
      </c>
      <c r="D35" s="20">
        <f>-D28</f>
        <v>6.9500000000000028</v>
      </c>
      <c r="E35" s="19"/>
      <c r="F35" s="19"/>
      <c r="G35" s="19">
        <f>F35-E35</f>
        <v>0</v>
      </c>
      <c r="H35" s="21"/>
      <c r="I35" s="2"/>
    </row>
    <row r="36" spans="1:9" ht="18" customHeight="1" x14ac:dyDescent="0.25">
      <c r="A36" s="33" t="s">
        <v>48</v>
      </c>
      <c r="B36" s="7" t="s">
        <v>49</v>
      </c>
      <c r="C36" s="46" t="s">
        <v>8</v>
      </c>
      <c r="D36" s="40"/>
      <c r="E36" s="31">
        <f>E34/E13*100</f>
        <v>28.651162790697676</v>
      </c>
      <c r="F36" s="31">
        <f>F34/F13*100</f>
        <v>12.401165210153978</v>
      </c>
      <c r="G36" s="31">
        <f>F36-E36</f>
        <v>-16.249997580543699</v>
      </c>
      <c r="H36" s="31">
        <v>22.2</v>
      </c>
      <c r="I36" s="2"/>
    </row>
    <row r="37" spans="1:9" ht="4.5" customHeight="1" thickBot="1" x14ac:dyDescent="0.3">
      <c r="A37" s="35"/>
      <c r="B37" s="8" t="s">
        <v>50</v>
      </c>
      <c r="C37" s="47"/>
      <c r="D37" s="41"/>
      <c r="E37" s="32"/>
      <c r="F37" s="32"/>
      <c r="G37" s="32"/>
      <c r="H37" s="32"/>
      <c r="I37" s="2"/>
    </row>
    <row r="38" spans="1:9" ht="31.5" customHeight="1" thickBot="1" x14ac:dyDescent="0.3">
      <c r="A38" s="26" t="s">
        <v>51</v>
      </c>
      <c r="B38" s="6" t="s">
        <v>52</v>
      </c>
      <c r="C38" s="3" t="s">
        <v>14</v>
      </c>
      <c r="D38" s="19">
        <v>145.1</v>
      </c>
      <c r="E38" s="19" t="s">
        <v>93</v>
      </c>
      <c r="F38" s="19">
        <v>118.5</v>
      </c>
      <c r="G38" s="21"/>
      <c r="H38" s="24"/>
      <c r="I38" s="2"/>
    </row>
    <row r="39" spans="1:9" ht="45.75" customHeight="1" thickBot="1" x14ac:dyDescent="0.3">
      <c r="A39" s="42" t="s">
        <v>53</v>
      </c>
      <c r="B39" s="6" t="s">
        <v>54</v>
      </c>
      <c r="C39" s="3" t="s">
        <v>14</v>
      </c>
      <c r="D39" s="21"/>
      <c r="E39" s="19" t="s">
        <v>93</v>
      </c>
      <c r="F39" s="21"/>
      <c r="G39" s="21"/>
      <c r="H39" s="24"/>
      <c r="I39" s="2"/>
    </row>
    <row r="40" spans="1:9" ht="15.75" thickBot="1" x14ac:dyDescent="0.3">
      <c r="A40" s="43"/>
      <c r="B40" s="6" t="s">
        <v>55</v>
      </c>
      <c r="C40" s="3"/>
      <c r="D40" s="21"/>
      <c r="E40" s="21"/>
      <c r="F40" s="21"/>
      <c r="G40" s="21"/>
      <c r="H40" s="24"/>
      <c r="I40" s="2"/>
    </row>
    <row r="41" spans="1:9" ht="19.5" customHeight="1" thickBot="1" x14ac:dyDescent="0.3">
      <c r="A41" s="43"/>
      <c r="B41" s="6" t="s">
        <v>56</v>
      </c>
      <c r="C41" s="3" t="s">
        <v>14</v>
      </c>
      <c r="D41" s="21"/>
      <c r="E41" s="21"/>
      <c r="F41" s="21"/>
      <c r="G41" s="21"/>
      <c r="H41" s="24"/>
      <c r="I41" s="2"/>
    </row>
    <row r="42" spans="1:9" ht="15.75" thickBot="1" x14ac:dyDescent="0.3">
      <c r="A42" s="44"/>
      <c r="B42" s="15" t="s">
        <v>63</v>
      </c>
      <c r="C42" s="17" t="s">
        <v>14</v>
      </c>
      <c r="D42" s="21"/>
      <c r="E42" s="21"/>
      <c r="F42" s="21"/>
      <c r="G42" s="21"/>
      <c r="H42" s="24"/>
      <c r="I42" s="2"/>
    </row>
    <row r="43" spans="1:9" ht="15.75" thickBot="1" x14ac:dyDescent="0.3">
      <c r="A43" s="44"/>
      <c r="B43" s="16" t="s">
        <v>64</v>
      </c>
      <c r="C43" s="3" t="s">
        <v>14</v>
      </c>
      <c r="D43" s="21"/>
      <c r="E43" s="21"/>
      <c r="F43" s="21"/>
      <c r="G43" s="21"/>
      <c r="H43" s="24"/>
      <c r="I43" s="2"/>
    </row>
    <row r="44" spans="1:9" ht="15.75" thickBot="1" x14ac:dyDescent="0.3">
      <c r="A44" s="44"/>
      <c r="B44" s="16" t="s">
        <v>65</v>
      </c>
      <c r="C44" s="3" t="s">
        <v>14</v>
      </c>
      <c r="D44" s="21"/>
      <c r="E44" s="21"/>
      <c r="F44" s="21"/>
      <c r="G44" s="21"/>
      <c r="H44" s="24"/>
      <c r="I44" s="2"/>
    </row>
    <row r="45" spans="1:9" ht="15.75" thickBot="1" x14ac:dyDescent="0.3">
      <c r="A45" s="45"/>
      <c r="B45" s="16" t="s">
        <v>66</v>
      </c>
      <c r="C45" s="3" t="s">
        <v>14</v>
      </c>
      <c r="D45" s="21"/>
      <c r="E45" s="21"/>
      <c r="F45" s="21"/>
      <c r="G45" s="21"/>
      <c r="H45" s="24"/>
      <c r="I45" s="2"/>
    </row>
    <row r="46" spans="1:9" ht="33.75" customHeight="1" thickBot="1" x14ac:dyDescent="0.3">
      <c r="A46" s="33" t="s">
        <v>67</v>
      </c>
      <c r="B46" s="5" t="s">
        <v>68</v>
      </c>
      <c r="C46" s="17" t="s">
        <v>14</v>
      </c>
      <c r="D46" s="19">
        <v>24.2</v>
      </c>
      <c r="E46" s="19" t="s">
        <v>93</v>
      </c>
      <c r="F46" s="19">
        <v>11.2</v>
      </c>
      <c r="G46" s="21"/>
      <c r="H46" s="24"/>
      <c r="I46" s="2"/>
    </row>
    <row r="47" spans="1:9" ht="15.75" thickBot="1" x14ac:dyDescent="0.3">
      <c r="A47" s="35"/>
      <c r="B47" s="6" t="s">
        <v>69</v>
      </c>
      <c r="C47" s="3" t="s">
        <v>14</v>
      </c>
      <c r="D47" s="21"/>
      <c r="E47" s="19" t="s">
        <v>93</v>
      </c>
      <c r="F47" s="21"/>
      <c r="G47" s="21"/>
      <c r="H47" s="24"/>
      <c r="I47" s="2"/>
    </row>
    <row r="48" spans="1:9" ht="15.75" thickBot="1" x14ac:dyDescent="0.3">
      <c r="A48" s="33" t="s">
        <v>70</v>
      </c>
      <c r="B48" s="6" t="s">
        <v>71</v>
      </c>
      <c r="C48" s="3" t="s">
        <v>14</v>
      </c>
      <c r="D48" s="19">
        <f>D50+D51+D52+D53</f>
        <v>24.900000000000002</v>
      </c>
      <c r="E48" s="19" t="s">
        <v>93</v>
      </c>
      <c r="F48" s="19">
        <f>F50+F51+F52+F53</f>
        <v>46.300000000000004</v>
      </c>
      <c r="G48" s="21"/>
      <c r="H48" s="24"/>
      <c r="I48" s="2"/>
    </row>
    <row r="49" spans="1:9" ht="15.75" thickBot="1" x14ac:dyDescent="0.3">
      <c r="A49" s="34"/>
      <c r="B49" s="6" t="s">
        <v>55</v>
      </c>
      <c r="C49" s="3"/>
      <c r="D49" s="19"/>
      <c r="E49" s="19"/>
      <c r="F49" s="21"/>
      <c r="G49" s="21"/>
      <c r="H49" s="24"/>
      <c r="I49" s="2"/>
    </row>
    <row r="50" spans="1:9" ht="15.75" thickBot="1" x14ac:dyDescent="0.3">
      <c r="A50" s="34"/>
      <c r="B50" s="6" t="s">
        <v>56</v>
      </c>
      <c r="C50" s="3" t="s">
        <v>14</v>
      </c>
      <c r="D50" s="19">
        <v>6.7</v>
      </c>
      <c r="E50" s="19">
        <v>6.03</v>
      </c>
      <c r="F50" s="19">
        <v>18.600000000000001</v>
      </c>
      <c r="G50" s="22">
        <f>F50-E50</f>
        <v>12.57</v>
      </c>
      <c r="H50" s="22">
        <f>F50/E50*100</f>
        <v>308.45771144278609</v>
      </c>
      <c r="I50" s="2"/>
    </row>
    <row r="51" spans="1:9" ht="15.75" thickBot="1" x14ac:dyDescent="0.3">
      <c r="A51" s="34"/>
      <c r="B51" s="6" t="s">
        <v>63</v>
      </c>
      <c r="C51" s="3" t="s">
        <v>14</v>
      </c>
      <c r="D51" s="19">
        <v>9.3000000000000007</v>
      </c>
      <c r="E51" s="19">
        <v>9.3000000000000007</v>
      </c>
      <c r="F51" s="19">
        <v>16.399999999999999</v>
      </c>
      <c r="G51" s="22">
        <f>F51-E51</f>
        <v>7.0999999999999979</v>
      </c>
      <c r="H51" s="22">
        <f>F51/E51*100</f>
        <v>176.34408602150535</v>
      </c>
      <c r="I51" s="2"/>
    </row>
    <row r="52" spans="1:9" ht="15.75" thickBot="1" x14ac:dyDescent="0.3">
      <c r="A52" s="34"/>
      <c r="B52" s="6" t="s">
        <v>64</v>
      </c>
      <c r="C52" s="3" t="s">
        <v>14</v>
      </c>
      <c r="D52" s="19">
        <v>8.3000000000000007</v>
      </c>
      <c r="E52" s="19">
        <v>8.25</v>
      </c>
      <c r="F52" s="19">
        <v>10.6</v>
      </c>
      <c r="G52" s="22">
        <f>F52-E52</f>
        <v>2.3499999999999996</v>
      </c>
      <c r="H52" s="22">
        <f>F52/E52*100</f>
        <v>128.4848484848485</v>
      </c>
      <c r="I52" s="2"/>
    </row>
    <row r="53" spans="1:9" ht="15.75" thickBot="1" x14ac:dyDescent="0.3">
      <c r="A53" s="35"/>
      <c r="B53" s="6" t="s">
        <v>72</v>
      </c>
      <c r="C53" s="3" t="s">
        <v>14</v>
      </c>
      <c r="D53" s="19">
        <v>0.6</v>
      </c>
      <c r="E53" s="19">
        <v>0</v>
      </c>
      <c r="F53" s="19">
        <v>0.7</v>
      </c>
      <c r="G53" s="19"/>
      <c r="H53" s="20"/>
      <c r="I53" s="2"/>
    </row>
    <row r="54" spans="1:9" ht="19.5" customHeight="1" thickBot="1" x14ac:dyDescent="0.3">
      <c r="A54" s="26" t="s">
        <v>73</v>
      </c>
      <c r="B54" s="6" t="s">
        <v>74</v>
      </c>
      <c r="C54" s="3" t="s">
        <v>14</v>
      </c>
      <c r="D54" s="22">
        <v>1181</v>
      </c>
      <c r="E54" s="19" t="s">
        <v>93</v>
      </c>
      <c r="F54" s="19">
        <v>1331.4</v>
      </c>
      <c r="G54" s="19"/>
      <c r="H54" s="19"/>
      <c r="I54" s="2"/>
    </row>
    <row r="55" spans="1:9" ht="17.25" customHeight="1" thickBot="1" x14ac:dyDescent="0.3">
      <c r="A55" s="26" t="s">
        <v>75</v>
      </c>
      <c r="B55" s="6" t="s">
        <v>76</v>
      </c>
      <c r="C55" s="3" t="s">
        <v>14</v>
      </c>
      <c r="D55" s="19">
        <v>1171.8</v>
      </c>
      <c r="E55" s="19" t="s">
        <v>93</v>
      </c>
      <c r="F55" s="19">
        <v>1318.9</v>
      </c>
      <c r="G55" s="19"/>
      <c r="H55" s="19"/>
      <c r="I55" s="2"/>
    </row>
    <row r="56" spans="1:9" ht="15.75" thickBot="1" x14ac:dyDescent="0.3">
      <c r="A56" s="36" t="s">
        <v>77</v>
      </c>
      <c r="B56" s="38" t="s">
        <v>78</v>
      </c>
      <c r="C56" s="3" t="s">
        <v>14</v>
      </c>
      <c r="D56" s="19">
        <v>9.1999999999999993</v>
      </c>
      <c r="E56" s="19"/>
      <c r="F56" s="19">
        <v>12.5</v>
      </c>
      <c r="G56" s="19"/>
      <c r="H56" s="19"/>
      <c r="I56" s="2"/>
    </row>
    <row r="57" spans="1:9" ht="15.75" thickBot="1" x14ac:dyDescent="0.3">
      <c r="A57" s="37"/>
      <c r="B57" s="39"/>
      <c r="C57" s="3" t="s">
        <v>8</v>
      </c>
      <c r="D57" s="20">
        <v>0.8</v>
      </c>
      <c r="E57" s="19"/>
      <c r="F57" s="22">
        <f>F56/F55*100</f>
        <v>0.94775949655015546</v>
      </c>
      <c r="G57" s="20"/>
      <c r="H57" s="19"/>
      <c r="I57" s="2"/>
    </row>
    <row r="58" spans="1:9" ht="30.75" thickBot="1" x14ac:dyDescent="0.3">
      <c r="A58" s="26" t="s">
        <v>79</v>
      </c>
      <c r="B58" s="6" t="s">
        <v>80</v>
      </c>
      <c r="C58" s="3" t="s">
        <v>81</v>
      </c>
      <c r="D58" s="19">
        <v>1</v>
      </c>
      <c r="E58" s="19" t="s">
        <v>93</v>
      </c>
      <c r="F58" s="19">
        <v>1</v>
      </c>
      <c r="G58" s="21"/>
      <c r="H58" s="21"/>
      <c r="I58" s="2"/>
    </row>
    <row r="59" spans="1:9" ht="21.75" customHeight="1" thickBot="1" x14ac:dyDescent="0.3">
      <c r="A59" s="26" t="s">
        <v>82</v>
      </c>
      <c r="B59" s="6" t="s">
        <v>83</v>
      </c>
      <c r="C59" s="3" t="s">
        <v>84</v>
      </c>
      <c r="D59" s="19">
        <v>4173</v>
      </c>
      <c r="E59" s="19" t="s">
        <v>93</v>
      </c>
      <c r="F59" s="19">
        <v>4753.78</v>
      </c>
      <c r="G59" s="21"/>
      <c r="H59" s="21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9" t="s">
        <v>85</v>
      </c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 t="s">
        <v>91</v>
      </c>
      <c r="C64" s="2"/>
      <c r="D64" s="2"/>
      <c r="E64" s="2" t="s">
        <v>90</v>
      </c>
      <c r="F64" s="2"/>
      <c r="G64" s="30" t="s">
        <v>94</v>
      </c>
      <c r="H64" s="30"/>
      <c r="I64" s="2"/>
    </row>
    <row r="65" spans="1:11" ht="15.75" x14ac:dyDescent="0.25">
      <c r="A65" s="2"/>
      <c r="B65" s="2" t="s">
        <v>86</v>
      </c>
      <c r="C65" s="2"/>
      <c r="D65" s="2"/>
      <c r="E65" s="2" t="s">
        <v>87</v>
      </c>
      <c r="F65" s="2"/>
      <c r="G65" s="2" t="s">
        <v>88</v>
      </c>
      <c r="H65" s="2"/>
      <c r="I65" s="2"/>
      <c r="K65" s="1"/>
    </row>
    <row r="66" spans="1:11" x14ac:dyDescent="0.25">
      <c r="A66" s="2"/>
      <c r="B66" s="2" t="s">
        <v>92</v>
      </c>
      <c r="C66" s="2"/>
      <c r="D66" s="2"/>
      <c r="E66" s="2" t="s">
        <v>94</v>
      </c>
      <c r="F66" s="2">
        <v>669569306</v>
      </c>
      <c r="G66" s="2"/>
      <c r="H66" s="2"/>
      <c r="I66" s="2"/>
    </row>
    <row r="67" spans="1:11" x14ac:dyDescent="0.25">
      <c r="A67" s="2"/>
      <c r="B67" s="2"/>
      <c r="C67" s="2"/>
      <c r="D67" s="2"/>
      <c r="E67" s="2"/>
      <c r="F67" s="2" t="s">
        <v>89</v>
      </c>
      <c r="G67" s="2"/>
      <c r="H67" s="2"/>
      <c r="I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</row>
  </sheetData>
  <mergeCells count="30">
    <mergeCell ref="G9:H9"/>
    <mergeCell ref="G10:H10"/>
    <mergeCell ref="G11:H11"/>
    <mergeCell ref="D9:D12"/>
    <mergeCell ref="F9:F12"/>
    <mergeCell ref="A32:A35"/>
    <mergeCell ref="C32:C33"/>
    <mergeCell ref="A36:A37"/>
    <mergeCell ref="C36:C37"/>
    <mergeCell ref="C3:F3"/>
    <mergeCell ref="D5:E5"/>
    <mergeCell ref="D7:E7"/>
    <mergeCell ref="E9:E12"/>
    <mergeCell ref="C9:C12"/>
    <mergeCell ref="A9:A12"/>
    <mergeCell ref="B9:B12"/>
    <mergeCell ref="A23:A25"/>
    <mergeCell ref="A29:A30"/>
    <mergeCell ref="C29:C30"/>
    <mergeCell ref="G64:H64"/>
    <mergeCell ref="G36:G37"/>
    <mergeCell ref="H36:H37"/>
    <mergeCell ref="A48:A53"/>
    <mergeCell ref="A56:A57"/>
    <mergeCell ref="B56:B57"/>
    <mergeCell ref="D36:D37"/>
    <mergeCell ref="E36:E37"/>
    <mergeCell ref="F36:F37"/>
    <mergeCell ref="A39:A45"/>
    <mergeCell ref="A46:A47"/>
  </mergeCells>
  <pageMargins left="0.7" right="0.7" top="0.75" bottom="0.75" header="0.3" footer="0.3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2020-11-06T09:57:04Z</dcterms:modified>
</cp:coreProperties>
</file>