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2A9272AD-DFF3-431D-9C24-DBBC0A404BB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5" i="1" l="1"/>
  <c r="H108" i="1"/>
  <c r="K107" i="1"/>
  <c r="J107" i="1"/>
  <c r="I107" i="1"/>
  <c r="I106" i="1"/>
  <c r="H94" i="1"/>
  <c r="L98" i="1"/>
  <c r="K98" i="1"/>
  <c r="J98" i="1"/>
  <c r="I98" i="1"/>
  <c r="L99" i="1"/>
  <c r="K99" i="1"/>
  <c r="J99" i="1"/>
  <c r="I99" i="1"/>
  <c r="G105" i="1"/>
  <c r="G94" i="1"/>
  <c r="F105" i="1"/>
  <c r="F94" i="1"/>
  <c r="L92" i="1"/>
  <c r="L91" i="1"/>
  <c r="L90" i="1"/>
  <c r="L89" i="1"/>
  <c r="L88" i="1"/>
  <c r="I83" i="1"/>
  <c r="L85" i="1"/>
  <c r="H85" i="1"/>
  <c r="H83" i="1"/>
  <c r="H81" i="1"/>
  <c r="H79" i="1"/>
  <c r="H69" i="1"/>
  <c r="H76" i="1" s="1"/>
  <c r="L65" i="1"/>
  <c r="K65" i="1"/>
  <c r="J65" i="1"/>
  <c r="I65" i="1"/>
  <c r="H73" i="1"/>
  <c r="G79" i="1"/>
  <c r="F83" i="1"/>
  <c r="F79" i="1"/>
  <c r="F76" i="1"/>
  <c r="F73" i="1"/>
  <c r="L62" i="1" l="1"/>
  <c r="I48" i="1"/>
  <c r="H44" i="1"/>
  <c r="J44" i="1" s="1"/>
  <c r="G44" i="1"/>
  <c r="F44" i="1"/>
  <c r="G108" i="1"/>
  <c r="F108" i="1"/>
  <c r="K94" i="1"/>
  <c r="I89" i="1"/>
  <c r="I85" i="1"/>
  <c r="I81" i="1"/>
  <c r="G69" i="1"/>
  <c r="F69" i="1"/>
  <c r="K63" i="1"/>
  <c r="L63" i="1" s="1"/>
  <c r="J63" i="1"/>
  <c r="I63" i="1"/>
  <c r="G60" i="1"/>
  <c r="H60" i="1"/>
  <c r="K62" i="1"/>
  <c r="K109" i="1"/>
  <c r="K108" i="1" s="1"/>
  <c r="J109" i="1"/>
  <c r="J108" i="1" s="1"/>
  <c r="I109" i="1"/>
  <c r="I108" i="1" s="1"/>
  <c r="K106" i="1"/>
  <c r="J106" i="1"/>
  <c r="K100" i="1"/>
  <c r="J100" i="1"/>
  <c r="I100" i="1"/>
  <c r="K95" i="1"/>
  <c r="J95" i="1"/>
  <c r="I95" i="1"/>
  <c r="K89" i="1"/>
  <c r="K90" i="1"/>
  <c r="K91" i="1"/>
  <c r="K88" i="1"/>
  <c r="J89" i="1"/>
  <c r="J90" i="1"/>
  <c r="J91" i="1"/>
  <c r="J88" i="1"/>
  <c r="I90" i="1"/>
  <c r="I91" i="1"/>
  <c r="I88" i="1"/>
  <c r="K85" i="1"/>
  <c r="J85" i="1"/>
  <c r="K83" i="1"/>
  <c r="J83" i="1"/>
  <c r="K81" i="1"/>
  <c r="J81" i="1"/>
  <c r="I62" i="1"/>
  <c r="K44" i="1"/>
  <c r="I44" i="1"/>
  <c r="I105" i="1"/>
  <c r="H92" i="1"/>
  <c r="K92" i="1" s="1"/>
  <c r="G92" i="1"/>
  <c r="F92" i="1"/>
  <c r="J62" i="1" l="1"/>
  <c r="J105" i="1"/>
  <c r="J69" i="1"/>
  <c r="G73" i="1"/>
  <c r="I92" i="1"/>
  <c r="J92" i="1"/>
  <c r="K105" i="1"/>
  <c r="I94" i="1"/>
  <c r="J94" i="1"/>
  <c r="I60" i="1"/>
  <c r="L44" i="1"/>
  <c r="K48" i="1"/>
  <c r="K60" i="1"/>
  <c r="J60" i="1"/>
  <c r="J48" i="1"/>
  <c r="F60" i="1"/>
  <c r="I69" i="1"/>
  <c r="K69" i="1"/>
  <c r="L60" i="1" l="1"/>
  <c r="L69" i="1"/>
  <c r="L48" i="1"/>
  <c r="I73" i="1"/>
  <c r="L73" i="1" s="1"/>
  <c r="K73" i="1"/>
  <c r="J73" i="1"/>
  <c r="J79" i="1"/>
  <c r="K76" i="1"/>
  <c r="I76" i="1"/>
  <c r="J76" i="1"/>
  <c r="L76" i="1" l="1"/>
  <c r="L79" i="1" s="1"/>
  <c r="I79" i="1"/>
  <c r="K79" i="1"/>
</calcChain>
</file>

<file path=xl/sharedStrings.xml><?xml version="1.0" encoding="utf-8"?>
<sst xmlns="http://schemas.openxmlformats.org/spreadsheetml/2006/main" count="167" uniqueCount="153">
  <si>
    <t>Додаток 1</t>
  </si>
  <si>
    <t>до Порядку складання, затвердження</t>
  </si>
  <si>
    <t xml:space="preserve">та контролю виконання фінансового </t>
  </si>
  <si>
    <t>плану комунальних підприємств</t>
  </si>
  <si>
    <t>Кременчуцької міської ради</t>
  </si>
  <si>
    <t>Полтавської області</t>
  </si>
  <si>
    <t xml:space="preserve">фінансовий план) </t>
  </si>
  <si>
    <t xml:space="preserve">М. П. </t>
  </si>
  <si>
    <t xml:space="preserve">    М. П. </t>
  </si>
  <si>
    <t xml:space="preserve">  (найменування органу, який розглянув</t>
  </si>
  <si>
    <t xml:space="preserve">  ______________________________</t>
  </si>
  <si>
    <t xml:space="preserve">  _______________________________</t>
  </si>
  <si>
    <t>_______________________________</t>
  </si>
  <si>
    <t>________________________________</t>
  </si>
  <si>
    <t xml:space="preserve"> фінансовий план) </t>
  </si>
  <si>
    <t>(найменування органу, з яким погоджено</t>
  </si>
  <si>
    <t>(посада, прізвище та ініціали керівника</t>
  </si>
  <si>
    <t>органу управління підприємством)</t>
  </si>
  <si>
    <t xml:space="preserve">(посада, прізвище та ініціали керівника </t>
  </si>
  <si>
    <t>ПОГОДЖЕНО ________________________</t>
  </si>
  <si>
    <t>коди</t>
  </si>
  <si>
    <t>Рік</t>
  </si>
  <si>
    <t>за ЄДРПОУ</t>
  </si>
  <si>
    <t>за СПОДУ</t>
  </si>
  <si>
    <t>за ЗКГНГ</t>
  </si>
  <si>
    <t>за КВЕД</t>
  </si>
  <si>
    <t>Підприємство___________________</t>
  </si>
  <si>
    <t>Орган управління________________</t>
  </si>
  <si>
    <t>Галузь_________________________</t>
  </si>
  <si>
    <t>Вид економічної діяльності________</t>
  </si>
  <si>
    <t>Місцезнаходження_______________</t>
  </si>
  <si>
    <t>Телефон________________________</t>
  </si>
  <si>
    <t>Прізвище та ініціали керівника_____</t>
  </si>
  <si>
    <t>Основні фінансові показники</t>
  </si>
  <si>
    <t>Одиниці виміру: тис. гривень</t>
  </si>
  <si>
    <t>Код рядка</t>
  </si>
  <si>
    <t>Факт минулого року</t>
  </si>
  <si>
    <t>Фінансовий план поточного року</t>
  </si>
  <si>
    <t>Плановий рік (усього)</t>
  </si>
  <si>
    <t>У тому числі за кварталами</t>
  </si>
  <si>
    <t>І</t>
  </si>
  <si>
    <t>ІІ</t>
  </si>
  <si>
    <t>ІІІ</t>
  </si>
  <si>
    <t>IV</t>
  </si>
  <si>
    <t>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</si>
  <si>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</si>
  <si>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</si>
  <si>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</si>
  <si>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</si>
  <si>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</si>
  <si>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</si>
  <si>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</si>
  <si>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</si>
  <si>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</si>
  <si>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</si>
  <si>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</si>
  <si>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</si>
  <si>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</si>
  <si>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</si>
  <si>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</si>
  <si>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</si>
  <si>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</si>
  <si>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</si>
  <si>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</si>
  <si>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</si>
  <si>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</si>
  <si>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</si>
  <si>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</si>
  <si>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</si>
  <si>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</si>
  <si>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</si>
  <si>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</si>
  <si>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</si>
  <si>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</si>
  <si>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</si>
  <si>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</si>
  <si>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</si>
  <si>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</si>
  <si>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</si>
  <si>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</si>
  <si>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</si>
  <si>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</si>
  <si>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 м. Кременчука</t>
  </si>
  <si>
    <t>ІІ.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</si>
  <si>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</si>
  <si>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</si>
  <si>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</si>
  <si>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</si>
  <si>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</si>
  <si>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</si>
  <si>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>ІІІ. Обовязкові платежі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</si>
  <si>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</si>
  <si>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</si>
  <si>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</si>
  <si>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</si>
  <si>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</si>
  <si>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інші</t>
  </si>
  <si>
    <t>Погашення податкової заборгованості, у тому числі: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</si>
  <si>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</si>
  <si>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</si>
  <si>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</si>
  <si>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</si>
  <si>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погашення реструктуризованих та відстрочених сум, що підлягають сплаті у поточному році до бюджету</t>
  </si>
  <si>
    <t xml:space="preserve">внески до фондів соціального страхування - єдиний внесок на загальнообов'язкове державне соціальне страхування      </t>
  </si>
  <si>
    <t>місцеві податки та збори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</si>
  <si>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</si>
  <si>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</si>
  <si>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</si>
  <si>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</si>
  <si>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</si>
  <si>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</si>
  <si>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</si>
  <si>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</si>
  <si>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</si>
  <si>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</si>
  <si>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</si>
  <si>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</si>
  <si>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</si>
  <si>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</si>
  <si>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</si>
  <si>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</si>
  <si>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_________________</t>
  </si>
  <si>
    <t>Директор</t>
  </si>
  <si>
    <t>010</t>
  </si>
  <si>
    <t>011</t>
  </si>
  <si>
    <t>020</t>
  </si>
  <si>
    <t>030</t>
  </si>
  <si>
    <t>040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</si>
  <si>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</si>
  <si>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</si>
  <si>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</si>
  <si>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</si>
  <si>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</si>
  <si>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</si>
  <si>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</si>
  <si>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</si>
  <si>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</si>
  <si>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</si>
  <si>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230</t>
  </si>
  <si>
    <t>304/1</t>
  </si>
  <si>
    <t>304/2</t>
  </si>
  <si>
    <t>Інші податки, у тому числі (розшифрувати):</t>
  </si>
  <si>
    <t>68.20</t>
  </si>
  <si>
    <t>Комунальне підприємство "Ринкова площа"</t>
  </si>
  <si>
    <t>Надання в оренду й експлуатацію власного чи орендованого нерухомого майна</t>
  </si>
  <si>
    <t>вул. Воровського, б. 27А, м. Кременчук, Полтавська обл. , 39600</t>
  </si>
  <si>
    <t>0669569306</t>
  </si>
  <si>
    <t>І.В. Шамрай</t>
  </si>
  <si>
    <t>ФІНАНСОВИЙ   ПЛАН    ПІДПРИЄМСТВА НА 2021 РІК</t>
  </si>
  <si>
    <r>
      <t xml:space="preserve">   </t>
    </r>
    <r>
      <rPr>
        <b/>
        <sz val="10"/>
        <color theme="1"/>
        <rFont val="Times New Roman"/>
        <family val="1"/>
        <charset val="204"/>
      </rPr>
      <t>РОЗГЛЯНУТО</t>
    </r>
    <r>
      <rPr>
        <sz val="10"/>
        <color theme="1"/>
        <rFont val="Times New Roman"/>
        <family val="1"/>
        <charset val="204"/>
      </rPr>
      <t>________________</t>
    </r>
  </si>
  <si>
    <r>
      <t>ЗАТВЕРДЖЕНО</t>
    </r>
    <r>
      <rPr>
        <sz val="10"/>
        <color theme="1"/>
        <rFont val="Times New Roman"/>
        <family val="1"/>
        <charset val="204"/>
      </rPr>
      <t xml:space="preserve"> ________________</t>
    </r>
  </si>
  <si>
    <r>
      <t>________________</t>
    </r>
    <r>
      <rPr>
        <u/>
        <sz val="10"/>
        <color theme="1"/>
        <rFont val="Times New Roman"/>
        <family val="1"/>
        <charset val="204"/>
      </rPr>
      <t>М. П.</t>
    </r>
    <r>
      <rPr>
        <sz val="10"/>
        <color theme="1"/>
        <rFont val="Times New Roman"/>
        <family val="1"/>
        <charset val="204"/>
      </rPr>
      <t>__________</t>
    </r>
  </si>
  <si>
    <r>
      <t xml:space="preserve"> </t>
    </r>
    <r>
      <rPr>
        <i/>
        <sz val="10"/>
        <color theme="1"/>
        <rFont val="Times New Roman"/>
        <family val="1"/>
        <charset val="204"/>
      </rPr>
      <t xml:space="preserve">(посада)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</si>
</sst>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49" fontId="1" fillId="0" borderId="0" xfId="0" applyNumberFormat="1" applyFont="1" applyBorder="1" applyAlignment="1"/>
    <xf numFmtId="0" fontId="2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0" xfId="0" applyFont="1" applyAlignme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0" borderId="0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1" xfId="0" applyFont="1" applyBorder="1" applyAlignment="1">
      <alignment vertical="top" wrapText="1"/>
    </xf>
    <xf numFmtId="0" fontId="4" fillId="0" borderId="1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tabSelected="1" topLeftCell="A83" workbookViewId="0">
      <selection activeCell="A70" sqref="A70:M134"/>
    </sheetView>
  </sheetViews>
  <sheetFormatPr defaultRowHeight="15" x14ac:dyDescent="0.25"/>
  <cols>
    <col min="6" max="6" width="11" customWidth="1"/>
    <col min="7" max="8" width="10.85546875" customWidth="1"/>
    <col min="12" max="12" width="10.14062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58" t="s">
        <v>0</v>
      </c>
      <c r="J2" s="21"/>
      <c r="K2" s="21"/>
      <c r="L2" s="21"/>
      <c r="M2" s="21"/>
    </row>
    <row r="3" spans="1:13" x14ac:dyDescent="0.25">
      <c r="A3" s="1"/>
      <c r="B3" s="1"/>
      <c r="C3" s="1"/>
      <c r="D3" s="1"/>
      <c r="E3" s="1"/>
      <c r="F3" s="1"/>
      <c r="G3" s="1"/>
      <c r="H3" s="1"/>
      <c r="I3" s="58" t="s">
        <v>1</v>
      </c>
      <c r="J3" s="21"/>
      <c r="K3" s="21"/>
      <c r="L3" s="21"/>
      <c r="M3" s="21"/>
    </row>
    <row r="4" spans="1:13" x14ac:dyDescent="0.25">
      <c r="A4" s="1"/>
      <c r="B4" s="1"/>
      <c r="C4" s="1"/>
      <c r="D4" s="1"/>
      <c r="E4" s="1"/>
      <c r="F4" s="1"/>
      <c r="G4" s="1"/>
      <c r="H4" s="1"/>
      <c r="I4" s="59" t="s">
        <v>2</v>
      </c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58" t="s">
        <v>3</v>
      </c>
      <c r="J5" s="21"/>
      <c r="K5" s="21"/>
      <c r="L5" s="21"/>
      <c r="M5" s="21"/>
    </row>
    <row r="6" spans="1:13" x14ac:dyDescent="0.25">
      <c r="A6" s="1"/>
      <c r="B6" s="1"/>
      <c r="C6" s="1"/>
      <c r="D6" s="1"/>
      <c r="E6" s="1"/>
      <c r="F6" s="1"/>
      <c r="G6" s="1"/>
      <c r="H6" s="1"/>
      <c r="I6" s="58" t="s">
        <v>4</v>
      </c>
      <c r="J6" s="21"/>
      <c r="K6" s="21"/>
      <c r="L6" s="21"/>
      <c r="M6" s="21"/>
    </row>
    <row r="7" spans="1:13" x14ac:dyDescent="0.25">
      <c r="A7" s="1"/>
      <c r="B7" s="1"/>
      <c r="C7" s="1"/>
      <c r="D7" s="1"/>
      <c r="E7" s="1"/>
      <c r="F7" s="1"/>
      <c r="G7" s="1"/>
      <c r="H7" s="1"/>
      <c r="I7" s="58" t="s">
        <v>5</v>
      </c>
      <c r="J7" s="21"/>
      <c r="K7" s="21"/>
      <c r="L7" s="21"/>
      <c r="M7" s="2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 t="s">
        <v>149</v>
      </c>
      <c r="B11" s="1"/>
      <c r="C11" s="1"/>
      <c r="D11" s="1"/>
      <c r="E11" s="1"/>
      <c r="F11" s="1"/>
      <c r="G11" s="1"/>
      <c r="H11" s="1"/>
      <c r="I11" s="59" t="s">
        <v>150</v>
      </c>
      <c r="J11" s="1"/>
      <c r="K11" s="1"/>
      <c r="L11" s="1"/>
      <c r="M11" s="1"/>
    </row>
    <row r="12" spans="1:13" x14ac:dyDescent="0.25">
      <c r="A12" s="1" t="s">
        <v>10</v>
      </c>
      <c r="B12" s="1"/>
      <c r="C12" s="1"/>
      <c r="D12" s="1"/>
      <c r="E12" s="1"/>
      <c r="F12" s="1"/>
      <c r="G12" s="1"/>
      <c r="H12" s="1"/>
      <c r="I12" s="1" t="s">
        <v>12</v>
      </c>
      <c r="J12" s="1"/>
      <c r="K12" s="1"/>
      <c r="L12" s="1"/>
      <c r="M12" s="1"/>
    </row>
    <row r="13" spans="1:13" x14ac:dyDescent="0.25">
      <c r="A13" s="1" t="s">
        <v>11</v>
      </c>
      <c r="B13" s="1"/>
      <c r="C13" s="1"/>
      <c r="D13" s="1"/>
      <c r="E13" s="1"/>
      <c r="F13" s="1"/>
      <c r="G13" s="1"/>
      <c r="H13" s="1"/>
      <c r="I13" s="1" t="s">
        <v>151</v>
      </c>
      <c r="J13" s="1"/>
      <c r="K13" s="1"/>
      <c r="L13" s="1"/>
      <c r="M13" s="1"/>
    </row>
    <row r="14" spans="1:13" x14ac:dyDescent="0.25">
      <c r="A14" s="1" t="s">
        <v>9</v>
      </c>
      <c r="B14" s="1"/>
      <c r="C14" s="1"/>
      <c r="D14" s="1"/>
      <c r="E14" s="1"/>
      <c r="F14" s="1"/>
      <c r="G14" s="1"/>
      <c r="H14" s="1"/>
      <c r="I14" s="1" t="s">
        <v>16</v>
      </c>
      <c r="J14" s="1"/>
      <c r="K14" s="1"/>
      <c r="L14" s="1"/>
      <c r="M14" s="1"/>
    </row>
    <row r="15" spans="1:13" x14ac:dyDescent="0.25">
      <c r="A15" s="1" t="s">
        <v>6</v>
      </c>
      <c r="B15" s="1"/>
      <c r="C15" s="1"/>
      <c r="D15" s="1"/>
      <c r="E15" s="1"/>
      <c r="F15" s="1"/>
      <c r="G15" s="1"/>
      <c r="H15" s="1"/>
      <c r="I15" s="1" t="s">
        <v>17</v>
      </c>
      <c r="J15" s="1"/>
      <c r="K15" s="1"/>
      <c r="L15" s="1"/>
      <c r="M15" s="1"/>
    </row>
    <row r="16" spans="1:13" x14ac:dyDescent="0.25">
      <c r="A16" s="1" t="s">
        <v>7</v>
      </c>
      <c r="B16" s="1"/>
      <c r="C16" s="1"/>
      <c r="D16" s="1"/>
      <c r="E16" s="1"/>
      <c r="F16" s="1"/>
      <c r="G16" s="1"/>
      <c r="H16" s="1"/>
      <c r="I16" s="1" t="s">
        <v>19</v>
      </c>
      <c r="J16" s="1"/>
      <c r="K16" s="1"/>
      <c r="L16" s="1"/>
      <c r="M16" s="1"/>
    </row>
    <row r="17" spans="1:13" x14ac:dyDescent="0.25">
      <c r="A17" s="1" t="s">
        <v>12</v>
      </c>
      <c r="B17" s="1"/>
      <c r="C17" s="1"/>
      <c r="D17" s="1"/>
      <c r="E17" s="1"/>
      <c r="F17" s="1"/>
      <c r="G17" s="1"/>
      <c r="H17" s="1"/>
      <c r="I17" s="1" t="s">
        <v>12</v>
      </c>
      <c r="J17" s="1"/>
      <c r="K17" s="1"/>
      <c r="L17" s="1"/>
      <c r="M17" s="1"/>
    </row>
    <row r="18" spans="1:13" x14ac:dyDescent="0.25">
      <c r="A18" s="1" t="s">
        <v>13</v>
      </c>
      <c r="B18" s="1"/>
      <c r="C18" s="1"/>
      <c r="D18" s="1"/>
      <c r="E18" s="1"/>
      <c r="F18" s="1"/>
      <c r="G18" s="1"/>
      <c r="H18" s="1"/>
      <c r="I18" s="1" t="s">
        <v>18</v>
      </c>
      <c r="J18" s="1"/>
      <c r="K18" s="1"/>
      <c r="L18" s="1"/>
      <c r="M18" s="1"/>
    </row>
    <row r="19" spans="1:13" x14ac:dyDescent="0.25">
      <c r="A19" s="21" t="s">
        <v>15</v>
      </c>
      <c r="B19" s="21"/>
      <c r="C19" s="21"/>
      <c r="D19" s="21"/>
      <c r="E19" s="1"/>
      <c r="F19" s="1"/>
      <c r="G19" s="1"/>
      <c r="H19" s="1"/>
      <c r="I19" s="1" t="s">
        <v>17</v>
      </c>
      <c r="J19" s="1"/>
      <c r="K19" s="1"/>
      <c r="L19" s="1"/>
      <c r="M19" s="1"/>
    </row>
    <row r="20" spans="1:13" x14ac:dyDescent="0.25">
      <c r="A20" s="21" t="s">
        <v>14</v>
      </c>
      <c r="B20" s="21"/>
      <c r="C20" s="21"/>
      <c r="D20" s="21"/>
      <c r="E20" s="1"/>
      <c r="F20" s="1"/>
      <c r="G20" s="1"/>
      <c r="H20" s="1"/>
      <c r="I20" s="1" t="s">
        <v>7</v>
      </c>
      <c r="J20" s="1"/>
      <c r="K20" s="1"/>
      <c r="L20" s="1"/>
      <c r="M20" s="1"/>
    </row>
    <row r="21" spans="1:13" x14ac:dyDescent="0.25">
      <c r="A21" s="1" t="s">
        <v>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11" t="s">
        <v>20</v>
      </c>
      <c r="M23" s="1"/>
    </row>
    <row r="24" spans="1:13" x14ac:dyDescent="0.25">
      <c r="A24" s="60"/>
      <c r="B24" s="60"/>
      <c r="C24" s="60"/>
      <c r="D24" s="60"/>
      <c r="E24" s="60"/>
      <c r="F24" s="60"/>
      <c r="G24" s="60"/>
      <c r="H24" s="60"/>
      <c r="I24" s="61" t="s">
        <v>21</v>
      </c>
      <c r="J24" s="62"/>
      <c r="K24" s="62"/>
      <c r="L24" s="11">
        <v>2021</v>
      </c>
      <c r="M24" s="1"/>
    </row>
    <row r="25" spans="1:13" x14ac:dyDescent="0.25">
      <c r="A25" s="63" t="s">
        <v>26</v>
      </c>
      <c r="B25" s="63"/>
      <c r="C25" s="63"/>
      <c r="D25" s="63"/>
      <c r="E25" s="22" t="s">
        <v>143</v>
      </c>
      <c r="F25" s="22"/>
      <c r="G25" s="22"/>
      <c r="H25" s="22"/>
      <c r="I25" s="61" t="s">
        <v>22</v>
      </c>
      <c r="J25" s="62"/>
      <c r="K25" s="62"/>
      <c r="L25" s="11">
        <v>31700804</v>
      </c>
      <c r="M25" s="1"/>
    </row>
    <row r="26" spans="1:13" x14ac:dyDescent="0.25">
      <c r="A26" s="63" t="s">
        <v>27</v>
      </c>
      <c r="B26" s="63"/>
      <c r="C26" s="63"/>
      <c r="D26" s="63"/>
      <c r="E26" s="22"/>
      <c r="F26" s="22"/>
      <c r="G26" s="22"/>
      <c r="H26" s="22"/>
      <c r="I26" s="61" t="s">
        <v>23</v>
      </c>
      <c r="J26" s="62"/>
      <c r="K26" s="62"/>
      <c r="L26" s="11"/>
      <c r="M26" s="1"/>
    </row>
    <row r="27" spans="1:13" ht="17.25" customHeight="1" x14ac:dyDescent="0.25">
      <c r="A27" s="63" t="s">
        <v>28</v>
      </c>
      <c r="B27" s="63"/>
      <c r="C27" s="63"/>
      <c r="D27" s="63"/>
      <c r="E27" s="1"/>
      <c r="F27" s="1"/>
      <c r="G27" s="1"/>
      <c r="H27" s="1"/>
      <c r="I27" s="61" t="s">
        <v>24</v>
      </c>
      <c r="J27" s="61"/>
      <c r="K27" s="62"/>
      <c r="L27" s="11">
        <v>83200</v>
      </c>
      <c r="M27" s="1"/>
    </row>
    <row r="28" spans="1:13" ht="28.5" customHeight="1" x14ac:dyDescent="0.25">
      <c r="A28" s="63" t="s">
        <v>29</v>
      </c>
      <c r="B28" s="63"/>
      <c r="C28" s="63"/>
      <c r="D28" s="63"/>
      <c r="E28" s="23" t="s">
        <v>144</v>
      </c>
      <c r="F28" s="23"/>
      <c r="G28" s="23"/>
      <c r="H28" s="24"/>
      <c r="I28" s="61" t="s">
        <v>25</v>
      </c>
      <c r="J28" s="62"/>
      <c r="K28" s="62"/>
      <c r="L28" s="47" t="s">
        <v>142</v>
      </c>
      <c r="M28" s="1"/>
    </row>
    <row r="29" spans="1:13" ht="28.5" customHeight="1" x14ac:dyDescent="0.25">
      <c r="A29" s="63" t="s">
        <v>30</v>
      </c>
      <c r="B29" s="63"/>
      <c r="C29" s="63"/>
      <c r="D29" s="63"/>
      <c r="E29" s="23" t="s">
        <v>145</v>
      </c>
      <c r="F29" s="23"/>
      <c r="G29" s="23"/>
      <c r="H29" s="23"/>
      <c r="I29" s="60"/>
      <c r="J29" s="60"/>
      <c r="K29" s="60"/>
      <c r="L29" s="60"/>
      <c r="M29" s="1"/>
    </row>
    <row r="30" spans="1:13" x14ac:dyDescent="0.25">
      <c r="A30" s="63" t="s">
        <v>31</v>
      </c>
      <c r="B30" s="63"/>
      <c r="C30" s="63"/>
      <c r="D30" s="63"/>
      <c r="E30" s="31" t="s">
        <v>146</v>
      </c>
      <c r="F30" s="31"/>
      <c r="G30" s="31"/>
      <c r="H30" s="31"/>
      <c r="I30" s="60"/>
      <c r="J30" s="60"/>
      <c r="K30" s="60"/>
      <c r="L30" s="60"/>
      <c r="M30" s="1"/>
    </row>
    <row r="31" spans="1:13" x14ac:dyDescent="0.25">
      <c r="A31" s="63" t="s">
        <v>32</v>
      </c>
      <c r="B31" s="63"/>
      <c r="C31" s="63"/>
      <c r="D31" s="63"/>
      <c r="E31" s="22" t="s">
        <v>147</v>
      </c>
      <c r="F31" s="22"/>
      <c r="G31" s="22"/>
      <c r="H31" s="22"/>
      <c r="I31" s="60"/>
      <c r="J31" s="60"/>
      <c r="K31" s="60"/>
      <c r="L31" s="60"/>
      <c r="M31" s="1"/>
    </row>
    <row r="32" spans="1:13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58" t="s">
        <v>148</v>
      </c>
      <c r="E34" s="21"/>
      <c r="F34" s="21"/>
      <c r="G34" s="21"/>
      <c r="H34" s="21"/>
      <c r="I34" s="21"/>
      <c r="J34" s="21"/>
      <c r="K34" s="2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64" t="s">
        <v>33</v>
      </c>
      <c r="F36" s="65"/>
      <c r="G36" s="65"/>
      <c r="H36" s="65"/>
      <c r="I36" s="1"/>
      <c r="J36" s="1"/>
      <c r="K36" s="1"/>
      <c r="L36" s="1"/>
      <c r="M36" s="1"/>
    </row>
    <row r="37" spans="1:13" x14ac:dyDescent="0.25">
      <c r="A37" s="21" t="s">
        <v>34</v>
      </c>
      <c r="B37" s="21"/>
      <c r="C37" s="21"/>
      <c r="D37" s="2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30"/>
      <c r="B39" s="30"/>
      <c r="C39" s="30"/>
      <c r="D39" s="30"/>
      <c r="E39" s="25" t="s">
        <v>35</v>
      </c>
      <c r="F39" s="25" t="s">
        <v>36</v>
      </c>
      <c r="G39" s="25" t="s">
        <v>37</v>
      </c>
      <c r="H39" s="25" t="s">
        <v>38</v>
      </c>
      <c r="I39" s="26" t="s">
        <v>39</v>
      </c>
      <c r="J39" s="26"/>
      <c r="K39" s="26"/>
      <c r="L39" s="26"/>
      <c r="M39" s="1"/>
    </row>
    <row r="40" spans="1:13" ht="40.5" customHeight="1" x14ac:dyDescent="0.25">
      <c r="A40" s="30"/>
      <c r="B40" s="30"/>
      <c r="C40" s="30"/>
      <c r="D40" s="30"/>
      <c r="E40" s="25"/>
      <c r="F40" s="25"/>
      <c r="G40" s="25"/>
      <c r="H40" s="25"/>
      <c r="I40" s="18" t="s">
        <v>40</v>
      </c>
      <c r="J40" s="18" t="s">
        <v>41</v>
      </c>
      <c r="K40" s="18" t="s">
        <v>42</v>
      </c>
      <c r="L40" s="18" t="s">
        <v>43</v>
      </c>
      <c r="M40" s="1"/>
    </row>
    <row r="41" spans="1:13" x14ac:dyDescent="0.25">
      <c r="A41" s="26">
        <v>1</v>
      </c>
      <c r="B41" s="26"/>
      <c r="C41" s="26"/>
      <c r="D41" s="26"/>
      <c r="E41" s="18">
        <v>2</v>
      </c>
      <c r="F41" s="18">
        <v>3</v>
      </c>
      <c r="G41" s="18">
        <v>4</v>
      </c>
      <c r="H41" s="18">
        <v>5</v>
      </c>
      <c r="I41" s="18">
        <v>6</v>
      </c>
      <c r="J41" s="18">
        <v>7</v>
      </c>
      <c r="K41" s="18">
        <v>8</v>
      </c>
      <c r="L41" s="18">
        <v>9</v>
      </c>
      <c r="M41" s="1"/>
    </row>
    <row r="42" spans="1:13" x14ac:dyDescent="0.25">
      <c r="A42" s="27" t="s">
        <v>44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1"/>
    </row>
    <row r="43" spans="1:13" x14ac:dyDescent="0.25">
      <c r="A43" s="28" t="s">
        <v>45</v>
      </c>
      <c r="B43" s="30"/>
      <c r="C43" s="30"/>
      <c r="D43" s="30"/>
      <c r="E43" s="66"/>
      <c r="F43" s="46"/>
      <c r="G43" s="46"/>
      <c r="H43" s="46"/>
      <c r="I43" s="46"/>
      <c r="J43" s="46"/>
      <c r="K43" s="46"/>
      <c r="L43" s="46"/>
      <c r="M43" s="1"/>
    </row>
    <row r="44" spans="1:13" ht="25.5" customHeight="1" x14ac:dyDescent="0.25">
      <c r="A44" s="29" t="s">
        <v>46</v>
      </c>
      <c r="B44" s="30"/>
      <c r="C44" s="30"/>
      <c r="D44" s="48"/>
      <c r="E44" s="3" t="s">
        <v>123</v>
      </c>
      <c r="F44" s="6">
        <f>F48+F49</f>
        <v>172.8</v>
      </c>
      <c r="G44" s="7">
        <f>G48</f>
        <v>86</v>
      </c>
      <c r="H44" s="7">
        <f>H48</f>
        <v>140</v>
      </c>
      <c r="I44" s="7">
        <f>H44/4</f>
        <v>35</v>
      </c>
      <c r="J44" s="7">
        <f>H44/4</f>
        <v>35</v>
      </c>
      <c r="K44" s="7">
        <f>H44/4</f>
        <v>35</v>
      </c>
      <c r="L44" s="7">
        <f>H44-I44-J44-K44</f>
        <v>35</v>
      </c>
      <c r="M44" s="1"/>
    </row>
    <row r="45" spans="1:13" x14ac:dyDescent="0.25">
      <c r="A45" s="29" t="s">
        <v>47</v>
      </c>
      <c r="B45" s="30"/>
      <c r="C45" s="30"/>
      <c r="D45" s="48"/>
      <c r="E45" s="3" t="s">
        <v>124</v>
      </c>
      <c r="F45" s="14"/>
      <c r="G45" s="7"/>
      <c r="H45" s="7"/>
      <c r="I45" s="18"/>
      <c r="J45" s="18"/>
      <c r="K45" s="18"/>
      <c r="L45" s="7"/>
      <c r="M45" s="1"/>
    </row>
    <row r="46" spans="1:13" x14ac:dyDescent="0.25">
      <c r="A46" s="29" t="s">
        <v>48</v>
      </c>
      <c r="B46" s="30"/>
      <c r="C46" s="30"/>
      <c r="D46" s="48"/>
      <c r="E46" s="3" t="s">
        <v>125</v>
      </c>
      <c r="F46" s="14"/>
      <c r="G46" s="7"/>
      <c r="H46" s="7"/>
      <c r="I46" s="18"/>
      <c r="J46" s="18"/>
      <c r="K46" s="18"/>
      <c r="L46" s="7"/>
      <c r="M46" s="1"/>
    </row>
    <row r="47" spans="1:13" x14ac:dyDescent="0.25">
      <c r="A47" s="29" t="s">
        <v>49</v>
      </c>
      <c r="B47" s="30"/>
      <c r="C47" s="30"/>
      <c r="D47" s="48"/>
      <c r="E47" s="3" t="s">
        <v>126</v>
      </c>
      <c r="F47" s="14"/>
      <c r="G47" s="7"/>
      <c r="H47" s="7"/>
      <c r="I47" s="18"/>
      <c r="J47" s="18"/>
      <c r="K47" s="18"/>
      <c r="L47" s="7"/>
      <c r="M47" s="1"/>
    </row>
    <row r="48" spans="1:13" ht="25.5" customHeight="1" x14ac:dyDescent="0.25">
      <c r="A48" s="32" t="s">
        <v>50</v>
      </c>
      <c r="B48" s="30"/>
      <c r="C48" s="30"/>
      <c r="D48" s="48"/>
      <c r="E48" s="4" t="s">
        <v>127</v>
      </c>
      <c r="F48" s="8">
        <v>139.4</v>
      </c>
      <c r="G48" s="9">
        <v>86</v>
      </c>
      <c r="H48" s="9">
        <v>140</v>
      </c>
      <c r="I48" s="7">
        <f>H48/4</f>
        <v>35</v>
      </c>
      <c r="J48" s="7">
        <f t="shared" ref="J48:J60" si="0">H48/4</f>
        <v>35</v>
      </c>
      <c r="K48" s="7">
        <f t="shared" ref="K48:K60" si="1">H48/4</f>
        <v>35</v>
      </c>
      <c r="L48" s="7">
        <f t="shared" ref="L48:L60" si="2">H48-I48-J48-K48</f>
        <v>35</v>
      </c>
      <c r="M48" s="1"/>
    </row>
    <row r="49" spans="1:13" x14ac:dyDescent="0.25">
      <c r="A49" s="29" t="s">
        <v>51</v>
      </c>
      <c r="B49" s="30"/>
      <c r="C49" s="30"/>
      <c r="D49" s="48"/>
      <c r="E49" s="3" t="s">
        <v>128</v>
      </c>
      <c r="F49" s="6">
        <v>33.4</v>
      </c>
      <c r="G49" s="15"/>
      <c r="H49" s="7">
        <v>0</v>
      </c>
      <c r="I49" s="16"/>
      <c r="J49" s="16"/>
      <c r="K49" s="16"/>
      <c r="L49" s="15"/>
      <c r="M49" s="1"/>
    </row>
    <row r="50" spans="1:13" x14ac:dyDescent="0.25">
      <c r="A50" s="29" t="s">
        <v>52</v>
      </c>
      <c r="B50" s="30"/>
      <c r="C50" s="30"/>
      <c r="D50" s="48"/>
      <c r="E50" s="3"/>
      <c r="F50" s="14"/>
      <c r="G50" s="15"/>
      <c r="H50" s="15"/>
      <c r="I50" s="16"/>
      <c r="J50" s="16"/>
      <c r="K50" s="16"/>
      <c r="L50" s="15"/>
      <c r="M50" s="1"/>
    </row>
    <row r="51" spans="1:13" x14ac:dyDescent="0.25">
      <c r="A51" s="29" t="s">
        <v>53</v>
      </c>
      <c r="B51" s="30"/>
      <c r="C51" s="30"/>
      <c r="D51" s="48"/>
      <c r="E51" s="3" t="s">
        <v>129</v>
      </c>
      <c r="F51" s="14"/>
      <c r="G51" s="15"/>
      <c r="H51" s="15"/>
      <c r="I51" s="16"/>
      <c r="J51" s="16"/>
      <c r="K51" s="16"/>
      <c r="L51" s="15"/>
      <c r="M51" s="1"/>
    </row>
    <row r="52" spans="1:13" x14ac:dyDescent="0.25">
      <c r="A52" s="29" t="s">
        <v>54</v>
      </c>
      <c r="B52" s="30"/>
      <c r="C52" s="30"/>
      <c r="D52" s="48"/>
      <c r="E52" s="3" t="s">
        <v>130</v>
      </c>
      <c r="F52" s="14"/>
      <c r="G52" s="15"/>
      <c r="H52" s="15"/>
      <c r="I52" s="16"/>
      <c r="J52" s="16"/>
      <c r="K52" s="16"/>
      <c r="L52" s="15"/>
      <c r="M52" s="1"/>
    </row>
    <row r="53" spans="1:13" ht="25.5" customHeight="1" x14ac:dyDescent="0.25">
      <c r="A53" s="29" t="s">
        <v>55</v>
      </c>
      <c r="B53" s="30"/>
      <c r="C53" s="30"/>
      <c r="D53" s="48"/>
      <c r="E53" s="3" t="s">
        <v>131</v>
      </c>
      <c r="F53" s="14"/>
      <c r="G53" s="15"/>
      <c r="H53" s="15"/>
      <c r="I53" s="16"/>
      <c r="J53" s="16"/>
      <c r="K53" s="16"/>
      <c r="L53" s="15"/>
      <c r="M53" s="1"/>
    </row>
    <row r="54" spans="1:13" x14ac:dyDescent="0.25">
      <c r="A54" s="29" t="s">
        <v>56</v>
      </c>
      <c r="B54" s="30"/>
      <c r="C54" s="30"/>
      <c r="D54" s="48"/>
      <c r="E54" s="3" t="s">
        <v>132</v>
      </c>
      <c r="F54" s="14"/>
      <c r="G54" s="15"/>
      <c r="H54" s="15"/>
      <c r="I54" s="16"/>
      <c r="J54" s="16"/>
      <c r="K54" s="16"/>
      <c r="L54" s="15"/>
      <c r="M54" s="1"/>
    </row>
    <row r="55" spans="1:13" x14ac:dyDescent="0.25">
      <c r="A55" s="29" t="s">
        <v>57</v>
      </c>
      <c r="B55" s="30"/>
      <c r="C55" s="30"/>
      <c r="D55" s="48"/>
      <c r="E55" s="3" t="s">
        <v>133</v>
      </c>
      <c r="F55" s="14"/>
      <c r="G55" s="15"/>
      <c r="H55" s="15"/>
      <c r="I55" s="16"/>
      <c r="J55" s="16"/>
      <c r="K55" s="16"/>
      <c r="L55" s="15"/>
      <c r="M55" s="1"/>
    </row>
    <row r="56" spans="1:13" x14ac:dyDescent="0.25">
      <c r="A56" s="29" t="s">
        <v>58</v>
      </c>
      <c r="B56" s="30"/>
      <c r="C56" s="30"/>
      <c r="D56" s="48"/>
      <c r="E56" s="3" t="s">
        <v>134</v>
      </c>
      <c r="F56" s="17"/>
      <c r="G56" s="15"/>
      <c r="H56" s="15"/>
      <c r="I56" s="16"/>
      <c r="J56" s="16"/>
      <c r="K56" s="16"/>
      <c r="L56" s="15"/>
      <c r="M56" s="1"/>
    </row>
    <row r="57" spans="1:13" x14ac:dyDescent="0.25">
      <c r="A57" s="29" t="s">
        <v>59</v>
      </c>
      <c r="B57" s="30"/>
      <c r="C57" s="30"/>
      <c r="D57" s="48"/>
      <c r="E57" s="3"/>
      <c r="F57" s="14"/>
      <c r="G57" s="15"/>
      <c r="H57" s="15"/>
      <c r="I57" s="16"/>
      <c r="J57" s="16"/>
      <c r="K57" s="16"/>
      <c r="L57" s="15"/>
      <c r="M57" s="1"/>
    </row>
    <row r="58" spans="1:13" x14ac:dyDescent="0.25">
      <c r="A58" s="29" t="s">
        <v>60</v>
      </c>
      <c r="B58" s="30"/>
      <c r="C58" s="30"/>
      <c r="D58" s="48"/>
      <c r="E58" s="3" t="s">
        <v>135</v>
      </c>
      <c r="F58" s="14"/>
      <c r="G58" s="15"/>
      <c r="H58" s="15"/>
      <c r="I58" s="16"/>
      <c r="J58" s="16"/>
      <c r="K58" s="16"/>
      <c r="L58" s="15"/>
      <c r="M58" s="1"/>
    </row>
    <row r="59" spans="1:13" x14ac:dyDescent="0.25">
      <c r="A59" s="29" t="s">
        <v>61</v>
      </c>
      <c r="B59" s="30"/>
      <c r="C59" s="30"/>
      <c r="D59" s="48"/>
      <c r="E59" s="3" t="s">
        <v>136</v>
      </c>
      <c r="F59" s="14"/>
      <c r="G59" s="15"/>
      <c r="H59" s="15"/>
      <c r="I59" s="16"/>
      <c r="J59" s="16"/>
      <c r="K59" s="16"/>
      <c r="L59" s="15"/>
      <c r="M59" s="1"/>
    </row>
    <row r="60" spans="1:13" x14ac:dyDescent="0.25">
      <c r="A60" s="32" t="s">
        <v>62</v>
      </c>
      <c r="B60" s="30"/>
      <c r="C60" s="30"/>
      <c r="D60" s="48"/>
      <c r="E60" s="4" t="s">
        <v>137</v>
      </c>
      <c r="F60" s="8">
        <f>F48+F49+F56</f>
        <v>172.8</v>
      </c>
      <c r="G60" s="9">
        <f>G48+G49+G54+G55+G56</f>
        <v>86</v>
      </c>
      <c r="H60" s="9">
        <f>H48+H49+H54+H55+H56</f>
        <v>140</v>
      </c>
      <c r="I60" s="7">
        <f t="shared" ref="I60" si="3">H60/4</f>
        <v>35</v>
      </c>
      <c r="J60" s="7">
        <f t="shared" si="0"/>
        <v>35</v>
      </c>
      <c r="K60" s="7">
        <f t="shared" si="1"/>
        <v>35</v>
      </c>
      <c r="L60" s="7">
        <f t="shared" si="2"/>
        <v>35</v>
      </c>
      <c r="M60" s="1"/>
    </row>
    <row r="61" spans="1:13" x14ac:dyDescent="0.25">
      <c r="A61" s="32" t="s">
        <v>63</v>
      </c>
      <c r="B61" s="30"/>
      <c r="C61" s="30"/>
      <c r="D61" s="48"/>
      <c r="E61" s="67"/>
      <c r="F61" s="14"/>
      <c r="G61" s="15"/>
      <c r="H61" s="68"/>
      <c r="I61" s="68"/>
      <c r="J61" s="68"/>
      <c r="K61" s="68"/>
      <c r="L61" s="68"/>
      <c r="M61" s="1"/>
    </row>
    <row r="62" spans="1:13" ht="26.25" customHeight="1" x14ac:dyDescent="0.25">
      <c r="A62" s="29" t="s">
        <v>64</v>
      </c>
      <c r="B62" s="30"/>
      <c r="C62" s="30"/>
      <c r="D62" s="48"/>
      <c r="E62" s="19">
        <v>100</v>
      </c>
      <c r="F62" s="6">
        <v>61.1</v>
      </c>
      <c r="G62" s="7">
        <v>61.1</v>
      </c>
      <c r="H62" s="7">
        <v>70</v>
      </c>
      <c r="I62" s="7">
        <f>H62/4</f>
        <v>17.5</v>
      </c>
      <c r="J62" s="7">
        <f>H62/4</f>
        <v>17.5</v>
      </c>
      <c r="K62" s="7">
        <f>H62/4</f>
        <v>17.5</v>
      </c>
      <c r="L62" s="7">
        <f>H62-I62-J62-K62</f>
        <v>17.5</v>
      </c>
      <c r="M62" s="1"/>
    </row>
    <row r="63" spans="1:13" ht="15.75" customHeight="1" x14ac:dyDescent="0.25">
      <c r="A63" s="29" t="s">
        <v>65</v>
      </c>
      <c r="B63" s="30"/>
      <c r="C63" s="30"/>
      <c r="D63" s="48"/>
      <c r="E63" s="19">
        <v>110</v>
      </c>
      <c r="F63" s="6">
        <v>25.7</v>
      </c>
      <c r="G63" s="7">
        <v>24</v>
      </c>
      <c r="H63" s="7">
        <v>26</v>
      </c>
      <c r="I63" s="7">
        <f>H63/4</f>
        <v>6.5</v>
      </c>
      <c r="J63" s="7">
        <f>H63/4</f>
        <v>6.5</v>
      </c>
      <c r="K63" s="7">
        <f>H63/4</f>
        <v>6.5</v>
      </c>
      <c r="L63" s="7">
        <f>H63-I63-J63-K63</f>
        <v>6.5</v>
      </c>
      <c r="M63" s="1"/>
    </row>
    <row r="64" spans="1:13" ht="15.75" customHeight="1" x14ac:dyDescent="0.25">
      <c r="A64" s="29" t="s">
        <v>66</v>
      </c>
      <c r="B64" s="30"/>
      <c r="C64" s="30"/>
      <c r="D64" s="48"/>
      <c r="E64" s="19">
        <v>120</v>
      </c>
      <c r="F64" s="14"/>
      <c r="G64" s="15"/>
      <c r="H64" s="16"/>
      <c r="I64" s="15"/>
      <c r="J64" s="15"/>
      <c r="K64" s="15"/>
      <c r="L64" s="15"/>
      <c r="M64" s="1"/>
    </row>
    <row r="65" spans="1:13" x14ac:dyDescent="0.25">
      <c r="A65" s="29" t="s">
        <v>67</v>
      </c>
      <c r="B65" s="30"/>
      <c r="C65" s="30"/>
      <c r="D65" s="48"/>
      <c r="E65" s="19">
        <v>130</v>
      </c>
      <c r="F65" s="6">
        <v>61.1</v>
      </c>
      <c r="G65" s="7"/>
      <c r="H65" s="7">
        <v>20</v>
      </c>
      <c r="I65" s="7">
        <f>H65/4</f>
        <v>5</v>
      </c>
      <c r="J65" s="7">
        <f>H65/4</f>
        <v>5</v>
      </c>
      <c r="K65" s="7">
        <f>H65/4</f>
        <v>5</v>
      </c>
      <c r="L65" s="7">
        <f>H65-I65-J65-K65</f>
        <v>5</v>
      </c>
      <c r="M65" s="1"/>
    </row>
    <row r="66" spans="1:13" x14ac:dyDescent="0.25">
      <c r="A66" s="29" t="s">
        <v>68</v>
      </c>
      <c r="B66" s="30"/>
      <c r="C66" s="30"/>
      <c r="D66" s="48"/>
      <c r="E66" s="19">
        <v>140</v>
      </c>
      <c r="F66" s="14"/>
      <c r="G66" s="15"/>
      <c r="H66" s="16"/>
      <c r="I66" s="15"/>
      <c r="J66" s="15"/>
      <c r="K66" s="15"/>
      <c r="L66" s="15"/>
      <c r="M66" s="1"/>
    </row>
    <row r="67" spans="1:13" x14ac:dyDescent="0.25">
      <c r="A67" s="29" t="s">
        <v>69</v>
      </c>
      <c r="B67" s="30"/>
      <c r="C67" s="30"/>
      <c r="D67" s="48"/>
      <c r="E67" s="19">
        <v>150</v>
      </c>
      <c r="F67" s="14"/>
      <c r="G67" s="15"/>
      <c r="H67" s="16"/>
      <c r="I67" s="15"/>
      <c r="J67" s="15"/>
      <c r="K67" s="15"/>
      <c r="L67" s="15"/>
      <c r="M67" s="1"/>
    </row>
    <row r="68" spans="1:13" x14ac:dyDescent="0.25">
      <c r="A68" s="29" t="s">
        <v>70</v>
      </c>
      <c r="B68" s="30"/>
      <c r="C68" s="30"/>
      <c r="D68" s="48"/>
      <c r="E68" s="19">
        <v>160</v>
      </c>
      <c r="F68" s="14"/>
      <c r="G68" s="15"/>
      <c r="H68" s="16"/>
      <c r="I68" s="15"/>
      <c r="J68" s="15"/>
      <c r="K68" s="15"/>
      <c r="L68" s="15"/>
      <c r="M68" s="1"/>
    </row>
    <row r="69" spans="1:13" x14ac:dyDescent="0.25">
      <c r="A69" s="32" t="s">
        <v>71</v>
      </c>
      <c r="B69" s="30"/>
      <c r="C69" s="30"/>
      <c r="D69" s="48"/>
      <c r="E69" s="5">
        <v>170</v>
      </c>
      <c r="F69" s="8">
        <f>F62+F63+F65</f>
        <v>147.9</v>
      </c>
      <c r="G69" s="9">
        <f>G62+G63+G65</f>
        <v>85.1</v>
      </c>
      <c r="H69" s="9">
        <f>H62+H63+H65</f>
        <v>116</v>
      </c>
      <c r="I69" s="9">
        <f>H69/4</f>
        <v>29</v>
      </c>
      <c r="J69" s="9">
        <f>H69/4</f>
        <v>29</v>
      </c>
      <c r="K69" s="9">
        <f>H69/4</f>
        <v>29</v>
      </c>
      <c r="L69" s="9">
        <f>H69-I69-J69-K69</f>
        <v>29</v>
      </c>
      <c r="M69" s="1"/>
    </row>
    <row r="70" spans="1:13" x14ac:dyDescent="0.25">
      <c r="A70" s="33">
        <v>1</v>
      </c>
      <c r="B70" s="69"/>
      <c r="C70" s="69"/>
      <c r="D70" s="70"/>
      <c r="E70" s="11">
        <v>2</v>
      </c>
      <c r="F70" s="12">
        <v>3</v>
      </c>
      <c r="G70" s="13">
        <v>4</v>
      </c>
      <c r="H70" s="13">
        <v>5</v>
      </c>
      <c r="I70" s="13">
        <v>6</v>
      </c>
      <c r="J70" s="13">
        <v>7</v>
      </c>
      <c r="K70" s="13">
        <v>8</v>
      </c>
      <c r="L70" s="13">
        <v>9</v>
      </c>
      <c r="M70" s="1"/>
    </row>
    <row r="71" spans="1:13" x14ac:dyDescent="0.25">
      <c r="A71" s="32" t="s">
        <v>72</v>
      </c>
      <c r="B71" s="30"/>
      <c r="C71" s="30"/>
      <c r="D71" s="48"/>
      <c r="E71" s="2"/>
      <c r="F71" s="14"/>
      <c r="G71" s="15"/>
      <c r="H71" s="16"/>
      <c r="I71" s="15"/>
      <c r="J71" s="15"/>
      <c r="K71" s="15"/>
      <c r="L71" s="15"/>
      <c r="M71" s="1"/>
    </row>
    <row r="72" spans="1:13" x14ac:dyDescent="0.25">
      <c r="A72" s="29" t="s">
        <v>73</v>
      </c>
      <c r="B72" s="30"/>
      <c r="C72" s="30"/>
      <c r="D72" s="48"/>
      <c r="E72" s="19">
        <v>180</v>
      </c>
      <c r="F72" s="14"/>
      <c r="G72" s="15"/>
      <c r="H72" s="15"/>
      <c r="I72" s="15"/>
      <c r="J72" s="15"/>
      <c r="K72" s="15"/>
      <c r="L72" s="15"/>
      <c r="M72" s="1"/>
    </row>
    <row r="73" spans="1:13" x14ac:dyDescent="0.25">
      <c r="A73" s="29" t="s">
        <v>74</v>
      </c>
      <c r="B73" s="30"/>
      <c r="C73" s="30"/>
      <c r="D73" s="48"/>
      <c r="E73" s="19">
        <v>181</v>
      </c>
      <c r="F73" s="40">
        <f>F60-F62</f>
        <v>111.70000000000002</v>
      </c>
      <c r="G73" s="7">
        <f>G60-G62</f>
        <v>24.9</v>
      </c>
      <c r="H73" s="7">
        <f>H60-H62</f>
        <v>70</v>
      </c>
      <c r="I73" s="7">
        <f>H73/4</f>
        <v>17.5</v>
      </c>
      <c r="J73" s="7">
        <f>H73/4</f>
        <v>17.5</v>
      </c>
      <c r="K73" s="7">
        <f>H73/4</f>
        <v>17.5</v>
      </c>
      <c r="L73" s="7">
        <f>H73-I73-J73-K73</f>
        <v>17.5</v>
      </c>
      <c r="M73" s="1"/>
    </row>
    <row r="74" spans="1:13" x14ac:dyDescent="0.25">
      <c r="A74" s="29" t="s">
        <v>75</v>
      </c>
      <c r="B74" s="30"/>
      <c r="C74" s="30"/>
      <c r="D74" s="48"/>
      <c r="E74" s="19">
        <v>182</v>
      </c>
      <c r="F74" s="17"/>
      <c r="G74" s="15"/>
      <c r="H74" s="16"/>
      <c r="I74" s="15"/>
      <c r="J74" s="15"/>
      <c r="K74" s="15"/>
      <c r="L74" s="15"/>
      <c r="M74" s="1"/>
    </row>
    <row r="75" spans="1:13" ht="24" customHeight="1" x14ac:dyDescent="0.25">
      <c r="A75" s="29" t="s">
        <v>76</v>
      </c>
      <c r="B75" s="30"/>
      <c r="C75" s="30"/>
      <c r="D75" s="48"/>
      <c r="E75" s="19">
        <v>190</v>
      </c>
      <c r="F75" s="17"/>
      <c r="G75" s="15"/>
      <c r="H75" s="16"/>
      <c r="I75" s="15"/>
      <c r="J75" s="15"/>
      <c r="K75" s="15"/>
      <c r="L75" s="15"/>
      <c r="M75" s="1"/>
    </row>
    <row r="76" spans="1:13" x14ac:dyDescent="0.25">
      <c r="A76" s="29" t="s">
        <v>77</v>
      </c>
      <c r="B76" s="30"/>
      <c r="C76" s="30"/>
      <c r="D76" s="48"/>
      <c r="E76" s="19">
        <v>191</v>
      </c>
      <c r="F76" s="40">
        <f>F60-F69</f>
        <v>24.900000000000006</v>
      </c>
      <c r="G76" s="7">
        <v>0.9</v>
      </c>
      <c r="H76" s="7">
        <f>H60-H69</f>
        <v>24</v>
      </c>
      <c r="I76" s="7">
        <f>H76/4</f>
        <v>6</v>
      </c>
      <c r="J76" s="7">
        <f>H76/4</f>
        <v>6</v>
      </c>
      <c r="K76" s="7">
        <f>H76/4</f>
        <v>6</v>
      </c>
      <c r="L76" s="7">
        <f>H76-I76-J76-K76</f>
        <v>6</v>
      </c>
      <c r="M76" s="1"/>
    </row>
    <row r="77" spans="1:13" x14ac:dyDescent="0.25">
      <c r="A77" s="29" t="s">
        <v>78</v>
      </c>
      <c r="B77" s="30"/>
      <c r="C77" s="30"/>
      <c r="D77" s="48"/>
      <c r="E77" s="19">
        <v>192</v>
      </c>
      <c r="F77" s="17"/>
      <c r="G77" s="15"/>
      <c r="H77" s="16"/>
      <c r="I77" s="15"/>
      <c r="J77" s="15"/>
      <c r="K77" s="15"/>
      <c r="L77" s="15"/>
      <c r="M77" s="1"/>
    </row>
    <row r="78" spans="1:13" ht="24.75" customHeight="1" x14ac:dyDescent="0.25">
      <c r="A78" s="29" t="s">
        <v>79</v>
      </c>
      <c r="B78" s="30"/>
      <c r="C78" s="30"/>
      <c r="D78" s="48"/>
      <c r="E78" s="19">
        <v>200</v>
      </c>
      <c r="F78" s="17"/>
      <c r="G78" s="15"/>
      <c r="H78" s="16"/>
      <c r="I78" s="15"/>
      <c r="J78" s="15"/>
      <c r="K78" s="15"/>
      <c r="L78" s="15"/>
      <c r="M78" s="1"/>
    </row>
    <row r="79" spans="1:13" x14ac:dyDescent="0.25">
      <c r="A79" s="29" t="s">
        <v>74</v>
      </c>
      <c r="B79" s="30"/>
      <c r="C79" s="30"/>
      <c r="D79" s="48"/>
      <c r="E79" s="19">
        <v>201</v>
      </c>
      <c r="F79" s="40">
        <f>F76</f>
        <v>24.900000000000006</v>
      </c>
      <c r="G79" s="7">
        <f>G76</f>
        <v>0.9</v>
      </c>
      <c r="H79" s="7">
        <f>H76</f>
        <v>24</v>
      </c>
      <c r="I79" s="7">
        <f t="shared" ref="I79" si="4">H79/4</f>
        <v>6</v>
      </c>
      <c r="J79" s="7">
        <f t="shared" ref="J79" si="5">H79/4</f>
        <v>6</v>
      </c>
      <c r="K79" s="7">
        <f t="shared" ref="K79" si="6">H79/4</f>
        <v>6</v>
      </c>
      <c r="L79" s="7">
        <f>L76</f>
        <v>6</v>
      </c>
      <c r="M79" s="1"/>
    </row>
    <row r="80" spans="1:13" x14ac:dyDescent="0.25">
      <c r="A80" s="29" t="s">
        <v>75</v>
      </c>
      <c r="B80" s="30"/>
      <c r="C80" s="30"/>
      <c r="D80" s="48"/>
      <c r="E80" s="19">
        <v>202</v>
      </c>
      <c r="F80" s="17"/>
      <c r="G80" s="15"/>
      <c r="H80" s="16"/>
      <c r="I80" s="15"/>
      <c r="J80" s="15"/>
      <c r="K80" s="15"/>
      <c r="L80" s="15"/>
      <c r="M80" s="1"/>
    </row>
    <row r="81" spans="1:13" x14ac:dyDescent="0.25">
      <c r="A81" s="29" t="s">
        <v>80</v>
      </c>
      <c r="B81" s="30"/>
      <c r="C81" s="30"/>
      <c r="D81" s="48"/>
      <c r="E81" s="19">
        <v>210</v>
      </c>
      <c r="F81" s="6">
        <v>4.5</v>
      </c>
      <c r="G81" s="7">
        <v>0.16</v>
      </c>
      <c r="H81" s="7">
        <f>H79*0.18</f>
        <v>4.32</v>
      </c>
      <c r="I81" s="7">
        <f>H81/4</f>
        <v>1.08</v>
      </c>
      <c r="J81" s="7">
        <f>H81/4</f>
        <v>1.08</v>
      </c>
      <c r="K81" s="7">
        <f>H81/4</f>
        <v>1.08</v>
      </c>
      <c r="L81" s="7">
        <v>1</v>
      </c>
      <c r="M81" s="1"/>
    </row>
    <row r="82" spans="1:13" x14ac:dyDescent="0.25">
      <c r="A82" s="29" t="s">
        <v>81</v>
      </c>
      <c r="B82" s="30"/>
      <c r="C82" s="30"/>
      <c r="D82" s="48"/>
      <c r="E82" s="19">
        <v>220</v>
      </c>
      <c r="F82" s="14"/>
      <c r="G82" s="15"/>
      <c r="H82" s="16"/>
      <c r="I82" s="15"/>
      <c r="J82" s="15"/>
      <c r="K82" s="15"/>
      <c r="L82" s="15"/>
      <c r="M82" s="1"/>
    </row>
    <row r="83" spans="1:13" x14ac:dyDescent="0.25">
      <c r="A83" s="29" t="s">
        <v>77</v>
      </c>
      <c r="B83" s="30"/>
      <c r="C83" s="30"/>
      <c r="D83" s="48"/>
      <c r="E83" s="19">
        <v>221</v>
      </c>
      <c r="F83" s="40">
        <f>F79-F81</f>
        <v>20.400000000000006</v>
      </c>
      <c r="G83" s="7">
        <v>0.74</v>
      </c>
      <c r="H83" s="7">
        <f>H79-H81</f>
        <v>19.68</v>
      </c>
      <c r="I83" s="7">
        <f>H83/4</f>
        <v>4.92</v>
      </c>
      <c r="J83" s="7">
        <f>H83/4</f>
        <v>4.92</v>
      </c>
      <c r="K83" s="7">
        <f>H83/4</f>
        <v>4.92</v>
      </c>
      <c r="L83" s="7">
        <v>5</v>
      </c>
      <c r="M83" s="1"/>
    </row>
    <row r="84" spans="1:13" x14ac:dyDescent="0.25">
      <c r="A84" s="29" t="s">
        <v>78</v>
      </c>
      <c r="B84" s="30"/>
      <c r="C84" s="30"/>
      <c r="D84" s="48"/>
      <c r="E84" s="19">
        <v>222</v>
      </c>
      <c r="F84" s="17"/>
      <c r="G84" s="15"/>
      <c r="H84" s="16"/>
      <c r="I84" s="15"/>
      <c r="J84" s="15"/>
      <c r="K84" s="15"/>
      <c r="L84" s="15"/>
      <c r="M84" s="1"/>
    </row>
    <row r="85" spans="1:13" ht="29.25" customHeight="1" x14ac:dyDescent="0.25">
      <c r="A85" s="29" t="s">
        <v>82</v>
      </c>
      <c r="B85" s="29"/>
      <c r="C85" s="29"/>
      <c r="D85" s="37"/>
      <c r="E85" s="2" t="s">
        <v>138</v>
      </c>
      <c r="F85" s="40">
        <v>2</v>
      </c>
      <c r="G85" s="39">
        <v>7.0000000000000007E-2</v>
      </c>
      <c r="H85" s="7">
        <f>H83*0.1</f>
        <v>1.968</v>
      </c>
      <c r="I85" s="7">
        <f>H85/4</f>
        <v>0.49199999999999999</v>
      </c>
      <c r="J85" s="7">
        <f>H85/4</f>
        <v>0.49199999999999999</v>
      </c>
      <c r="K85" s="7">
        <f>H85/4</f>
        <v>0.49199999999999999</v>
      </c>
      <c r="L85" s="7">
        <f>H85-I85-J85-K85</f>
        <v>0.49199999999999999</v>
      </c>
      <c r="M85" s="1"/>
    </row>
    <row r="86" spans="1:13" x14ac:dyDescent="0.25">
      <c r="A86" s="34" t="s">
        <v>83</v>
      </c>
      <c r="B86" s="49"/>
      <c r="C86" s="49"/>
      <c r="D86" s="49"/>
      <c r="E86" s="50"/>
      <c r="F86" s="49"/>
      <c r="G86" s="49"/>
      <c r="H86" s="49"/>
      <c r="I86" s="49"/>
      <c r="J86" s="49"/>
      <c r="K86" s="49"/>
      <c r="L86" s="51"/>
      <c r="M86" s="1"/>
    </row>
    <row r="87" spans="1:13" x14ac:dyDescent="0.25">
      <c r="A87" s="35" t="s">
        <v>84</v>
      </c>
      <c r="B87" s="52"/>
      <c r="C87" s="52"/>
      <c r="D87" s="53"/>
      <c r="E87" s="19">
        <v>240</v>
      </c>
      <c r="F87" s="14"/>
      <c r="G87" s="16"/>
      <c r="H87" s="16"/>
      <c r="I87" s="16"/>
      <c r="J87" s="16"/>
      <c r="K87" s="16"/>
      <c r="L87" s="16"/>
      <c r="M87" s="1"/>
    </row>
    <row r="88" spans="1:13" x14ac:dyDescent="0.25">
      <c r="A88" s="35" t="s">
        <v>85</v>
      </c>
      <c r="B88" s="52"/>
      <c r="C88" s="52"/>
      <c r="D88" s="53"/>
      <c r="E88" s="19">
        <v>250</v>
      </c>
      <c r="F88" s="6">
        <v>50.1</v>
      </c>
      <c r="G88" s="18">
        <v>50.1</v>
      </c>
      <c r="H88" s="7">
        <v>57.4</v>
      </c>
      <c r="I88" s="7">
        <f>H88/4</f>
        <v>14.35</v>
      </c>
      <c r="J88" s="7">
        <f>H88/4</f>
        <v>14.35</v>
      </c>
      <c r="K88" s="7">
        <f>H88/4</f>
        <v>14.35</v>
      </c>
      <c r="L88" s="7">
        <f>H88-I88-J88-K88</f>
        <v>14.349999999999996</v>
      </c>
      <c r="M88" s="1"/>
    </row>
    <row r="89" spans="1:13" x14ac:dyDescent="0.25">
      <c r="A89" s="35" t="s">
        <v>86</v>
      </c>
      <c r="B89" s="52"/>
      <c r="C89" s="52"/>
      <c r="D89" s="53"/>
      <c r="E89" s="19">
        <v>260</v>
      </c>
      <c r="F89" s="6">
        <v>11.1</v>
      </c>
      <c r="G89" s="18">
        <v>11</v>
      </c>
      <c r="H89" s="7">
        <v>12.6</v>
      </c>
      <c r="I89" s="7">
        <f>H89/4</f>
        <v>3.15</v>
      </c>
      <c r="J89" s="7">
        <f t="shared" ref="J89:J92" si="7">H89/4</f>
        <v>3.15</v>
      </c>
      <c r="K89" s="7">
        <f t="shared" ref="K89:K92" si="8">H89/4</f>
        <v>3.15</v>
      </c>
      <c r="L89" s="7">
        <f>H89-I89-J89-K89</f>
        <v>3.149999999999999</v>
      </c>
      <c r="M89" s="1"/>
    </row>
    <row r="90" spans="1:13" x14ac:dyDescent="0.25">
      <c r="A90" s="35" t="s">
        <v>87</v>
      </c>
      <c r="B90" s="52"/>
      <c r="C90" s="52"/>
      <c r="D90" s="53"/>
      <c r="E90" s="19">
        <v>270</v>
      </c>
      <c r="F90" s="6">
        <v>3.3</v>
      </c>
      <c r="G90" s="18">
        <v>3.3</v>
      </c>
      <c r="H90" s="7">
        <v>3.3</v>
      </c>
      <c r="I90" s="7">
        <f t="shared" ref="I90:I92" si="9">H90/4</f>
        <v>0.82499999999999996</v>
      </c>
      <c r="J90" s="7">
        <f t="shared" si="7"/>
        <v>0.82499999999999996</v>
      </c>
      <c r="K90" s="7">
        <f t="shared" si="8"/>
        <v>0.82499999999999996</v>
      </c>
      <c r="L90" s="7">
        <f>H90-I90-J90-K90</f>
        <v>0.82499999999999973</v>
      </c>
      <c r="M90" s="1"/>
    </row>
    <row r="91" spans="1:13" x14ac:dyDescent="0.25">
      <c r="A91" s="35" t="s">
        <v>88</v>
      </c>
      <c r="B91" s="52"/>
      <c r="C91" s="52"/>
      <c r="D91" s="53"/>
      <c r="E91" s="19">
        <v>280</v>
      </c>
      <c r="F91" s="6">
        <v>83.4</v>
      </c>
      <c r="G91" s="18">
        <v>10.1</v>
      </c>
      <c r="H91" s="7">
        <v>42.7</v>
      </c>
      <c r="I91" s="7">
        <f t="shared" si="9"/>
        <v>10.675000000000001</v>
      </c>
      <c r="J91" s="7">
        <f t="shared" si="7"/>
        <v>10.675000000000001</v>
      </c>
      <c r="K91" s="7">
        <f t="shared" si="8"/>
        <v>10.675000000000001</v>
      </c>
      <c r="L91" s="7">
        <f>H91-I91-J91-K91</f>
        <v>10.675000000000004</v>
      </c>
      <c r="M91" s="1"/>
    </row>
    <row r="92" spans="1:13" x14ac:dyDescent="0.25">
      <c r="A92" s="35" t="s">
        <v>89</v>
      </c>
      <c r="B92" s="52"/>
      <c r="C92" s="52"/>
      <c r="D92" s="53"/>
      <c r="E92" s="19">
        <v>290</v>
      </c>
      <c r="F92" s="40">
        <f>SUM(F88:F91)</f>
        <v>147.9</v>
      </c>
      <c r="G92" s="18">
        <f>SUM(G88:G91)</f>
        <v>74.5</v>
      </c>
      <c r="H92" s="7">
        <f>SUM(H88:H91)</f>
        <v>116</v>
      </c>
      <c r="I92" s="7">
        <f t="shared" si="9"/>
        <v>29</v>
      </c>
      <c r="J92" s="7">
        <f t="shared" si="7"/>
        <v>29</v>
      </c>
      <c r="K92" s="7">
        <f t="shared" si="8"/>
        <v>29</v>
      </c>
      <c r="L92" s="7">
        <f>H92-I92-J92-K92</f>
        <v>29</v>
      </c>
      <c r="M92" s="1"/>
    </row>
    <row r="93" spans="1:13" x14ac:dyDescent="0.25">
      <c r="A93" s="27" t="s">
        <v>90</v>
      </c>
      <c r="B93" s="27"/>
      <c r="C93" s="27"/>
      <c r="D93" s="27"/>
      <c r="E93" s="36"/>
      <c r="F93" s="27"/>
      <c r="G93" s="27"/>
      <c r="H93" s="27"/>
      <c r="I93" s="27"/>
      <c r="J93" s="27"/>
      <c r="K93" s="27"/>
      <c r="L93" s="27"/>
      <c r="M93" s="1"/>
    </row>
    <row r="94" spans="1:13" ht="42" customHeight="1" x14ac:dyDescent="0.25">
      <c r="A94" s="32" t="s">
        <v>91</v>
      </c>
      <c r="B94" s="30"/>
      <c r="C94" s="30"/>
      <c r="D94" s="48"/>
      <c r="E94" s="10">
        <v>300</v>
      </c>
      <c r="F94" s="42">
        <f>F95+F98+F99</f>
        <v>15.5</v>
      </c>
      <c r="G94" s="44">
        <f>G100+G99+G95+G98</f>
        <v>16.058</v>
      </c>
      <c r="H94" s="44">
        <f>H95+H99+H100+H98</f>
        <v>16.600000000000001</v>
      </c>
      <c r="I94" s="44">
        <f>H94/4</f>
        <v>4.1500000000000004</v>
      </c>
      <c r="J94" s="44">
        <f>H94/4</f>
        <v>4.1500000000000004</v>
      </c>
      <c r="K94" s="44">
        <f>H94/4</f>
        <v>4.1500000000000004</v>
      </c>
      <c r="L94" s="44">
        <v>4</v>
      </c>
      <c r="M94" s="1"/>
    </row>
    <row r="95" spans="1:13" x14ac:dyDescent="0.25">
      <c r="A95" s="29" t="s">
        <v>92</v>
      </c>
      <c r="B95" s="30"/>
      <c r="C95" s="30"/>
      <c r="D95" s="48"/>
      <c r="E95" s="19">
        <v>301</v>
      </c>
      <c r="F95" s="40">
        <v>4.5</v>
      </c>
      <c r="G95" s="18">
        <v>0.04</v>
      </c>
      <c r="H95" s="18">
        <v>4.3</v>
      </c>
      <c r="I95" s="7">
        <f>H95/4</f>
        <v>1.075</v>
      </c>
      <c r="J95" s="7">
        <f>H95/4</f>
        <v>1.075</v>
      </c>
      <c r="K95" s="7">
        <f>H95/4</f>
        <v>1.075</v>
      </c>
      <c r="L95" s="7">
        <v>1</v>
      </c>
      <c r="M95" s="1"/>
    </row>
    <row r="96" spans="1:13" ht="29.25" customHeight="1" x14ac:dyDescent="0.25">
      <c r="A96" s="29" t="s">
        <v>93</v>
      </c>
      <c r="B96" s="30"/>
      <c r="C96" s="30"/>
      <c r="D96" s="48"/>
      <c r="E96" s="19">
        <v>302</v>
      </c>
      <c r="F96" s="40"/>
      <c r="G96" s="18"/>
      <c r="H96" s="16"/>
      <c r="I96" s="68"/>
      <c r="J96" s="68"/>
      <c r="K96" s="68"/>
      <c r="L96" s="68"/>
      <c r="M96" s="1"/>
    </row>
    <row r="97" spans="1:13" ht="26.25" customHeight="1" x14ac:dyDescent="0.25">
      <c r="A97" s="29" t="s">
        <v>94</v>
      </c>
      <c r="B97" s="30"/>
      <c r="C97" s="30"/>
      <c r="D97" s="48"/>
      <c r="E97" s="19">
        <v>303</v>
      </c>
      <c r="F97" s="40"/>
      <c r="G97" s="18"/>
      <c r="H97" s="16"/>
      <c r="I97" s="68"/>
      <c r="J97" s="68"/>
      <c r="K97" s="68"/>
      <c r="L97" s="68"/>
      <c r="M97" s="1"/>
    </row>
    <row r="98" spans="1:13" ht="15" customHeight="1" x14ac:dyDescent="0.25">
      <c r="A98" s="29" t="s">
        <v>141</v>
      </c>
      <c r="B98" s="30"/>
      <c r="C98" s="30"/>
      <c r="D98" s="48"/>
      <c r="E98" s="19">
        <v>304</v>
      </c>
      <c r="F98" s="40">
        <v>9</v>
      </c>
      <c r="G98" s="7">
        <v>8</v>
      </c>
      <c r="H98" s="7">
        <v>10.3</v>
      </c>
      <c r="I98" s="45">
        <f>H98/4</f>
        <v>2.5750000000000002</v>
      </c>
      <c r="J98" s="45">
        <f>H98/4</f>
        <v>2.5750000000000002</v>
      </c>
      <c r="K98" s="45">
        <f>H98/4</f>
        <v>2.5750000000000002</v>
      </c>
      <c r="L98" s="45">
        <f>H98-I98-J98-K98</f>
        <v>2.5750000000000002</v>
      </c>
      <c r="M98" s="1"/>
    </row>
    <row r="99" spans="1:13" ht="26.25" customHeight="1" x14ac:dyDescent="0.25">
      <c r="A99" s="29" t="s">
        <v>95</v>
      </c>
      <c r="B99" s="30"/>
      <c r="C99" s="30"/>
      <c r="D99" s="48"/>
      <c r="E99" s="19" t="s">
        <v>139</v>
      </c>
      <c r="F99" s="41">
        <v>2</v>
      </c>
      <c r="G99" s="18">
        <v>1.7999999999999999E-2</v>
      </c>
      <c r="H99" s="18">
        <v>2</v>
      </c>
      <c r="I99" s="18">
        <f>H99/4</f>
        <v>0.5</v>
      </c>
      <c r="J99" s="18">
        <f>H99/4</f>
        <v>0.5</v>
      </c>
      <c r="K99" s="18">
        <f>H99/4</f>
        <v>0.5</v>
      </c>
      <c r="L99" s="18">
        <f>H99/4</f>
        <v>0.5</v>
      </c>
      <c r="M99" s="1"/>
    </row>
    <row r="100" spans="1:13" x14ac:dyDescent="0.25">
      <c r="A100" s="29" t="s">
        <v>96</v>
      </c>
      <c r="B100" s="30"/>
      <c r="C100" s="30"/>
      <c r="D100" s="48"/>
      <c r="E100" s="19" t="s">
        <v>140</v>
      </c>
      <c r="F100" s="41">
        <v>0</v>
      </c>
      <c r="G100" s="7">
        <v>8</v>
      </c>
      <c r="H100" s="7">
        <v>0</v>
      </c>
      <c r="I100" s="7">
        <f>H100/4</f>
        <v>0</v>
      </c>
      <c r="J100" s="7">
        <f>H100/4</f>
        <v>0</v>
      </c>
      <c r="K100" s="7">
        <f>H100/4</f>
        <v>0</v>
      </c>
      <c r="L100" s="7">
        <v>2</v>
      </c>
      <c r="M100" s="1"/>
    </row>
    <row r="101" spans="1:13" ht="27.75" customHeight="1" x14ac:dyDescent="0.25">
      <c r="A101" s="32" t="s">
        <v>97</v>
      </c>
      <c r="B101" s="30"/>
      <c r="C101" s="30"/>
      <c r="D101" s="48"/>
      <c r="E101" s="5">
        <v>310</v>
      </c>
      <c r="F101" s="17"/>
      <c r="G101" s="16"/>
      <c r="H101" s="68"/>
      <c r="I101" s="68"/>
      <c r="J101" s="68"/>
      <c r="K101" s="68"/>
      <c r="L101" s="68"/>
      <c r="M101" s="1"/>
    </row>
    <row r="102" spans="1:13" ht="39" customHeight="1" x14ac:dyDescent="0.25">
      <c r="A102" s="29" t="s">
        <v>102</v>
      </c>
      <c r="B102" s="30"/>
      <c r="C102" s="30"/>
      <c r="D102" s="48"/>
      <c r="E102" s="19">
        <v>311</v>
      </c>
      <c r="F102" s="17"/>
      <c r="G102" s="16"/>
      <c r="H102" s="68"/>
      <c r="I102" s="68"/>
      <c r="J102" s="68"/>
      <c r="K102" s="68"/>
      <c r="L102" s="68"/>
      <c r="M102" s="1"/>
    </row>
    <row r="103" spans="1:13" x14ac:dyDescent="0.25">
      <c r="A103" s="29" t="s">
        <v>98</v>
      </c>
      <c r="B103" s="30"/>
      <c r="C103" s="30"/>
      <c r="D103" s="48"/>
      <c r="E103" s="19">
        <v>312</v>
      </c>
      <c r="F103" s="17"/>
      <c r="G103" s="16"/>
      <c r="H103" s="68"/>
      <c r="I103" s="68"/>
      <c r="J103" s="68"/>
      <c r="K103" s="68"/>
      <c r="L103" s="68"/>
      <c r="M103" s="1"/>
    </row>
    <row r="104" spans="1:13" ht="18" customHeight="1" x14ac:dyDescent="0.25">
      <c r="A104" s="29" t="s">
        <v>99</v>
      </c>
      <c r="B104" s="30"/>
      <c r="C104" s="30"/>
      <c r="D104" s="48"/>
      <c r="E104" s="19">
        <v>313</v>
      </c>
      <c r="F104" s="17"/>
      <c r="G104" s="16"/>
      <c r="H104" s="68"/>
      <c r="I104" s="68"/>
      <c r="J104" s="68"/>
      <c r="K104" s="68"/>
      <c r="L104" s="68"/>
      <c r="M104" s="1"/>
    </row>
    <row r="105" spans="1:13" ht="24.75" customHeight="1" x14ac:dyDescent="0.25">
      <c r="A105" s="32" t="s">
        <v>100</v>
      </c>
      <c r="B105" s="30"/>
      <c r="C105" s="30"/>
      <c r="D105" s="48"/>
      <c r="E105" s="5">
        <v>320</v>
      </c>
      <c r="F105" s="43">
        <f>F106+F108+F107+F109</f>
        <v>38.900000000000006</v>
      </c>
      <c r="G105" s="9">
        <f>G106+G108</f>
        <v>23.4</v>
      </c>
      <c r="H105" s="9">
        <f>H106+H109+H107</f>
        <v>27</v>
      </c>
      <c r="I105" s="9">
        <f>H105/4</f>
        <v>6.75</v>
      </c>
      <c r="J105" s="9">
        <f>H105/4</f>
        <v>6.75</v>
      </c>
      <c r="K105" s="9">
        <f>H105/4</f>
        <v>6.75</v>
      </c>
      <c r="L105" s="9">
        <v>6.6</v>
      </c>
      <c r="M105" s="1"/>
    </row>
    <row r="106" spans="1:13" ht="42" customHeight="1" x14ac:dyDescent="0.25">
      <c r="A106" s="29" t="s">
        <v>103</v>
      </c>
      <c r="B106" s="29"/>
      <c r="C106" s="29"/>
      <c r="D106" s="37"/>
      <c r="E106" s="19">
        <v>321</v>
      </c>
      <c r="F106" s="40">
        <v>11.1</v>
      </c>
      <c r="G106" s="39">
        <v>11</v>
      </c>
      <c r="H106" s="7">
        <v>12.6</v>
      </c>
      <c r="I106" s="7">
        <f>H106/4</f>
        <v>3.15</v>
      </c>
      <c r="J106" s="7">
        <f>H106/4</f>
        <v>3.15</v>
      </c>
      <c r="K106" s="7">
        <f>H106/4</f>
        <v>3.15</v>
      </c>
      <c r="L106" s="7">
        <v>3</v>
      </c>
      <c r="M106" s="1"/>
    </row>
    <row r="107" spans="1:13" x14ac:dyDescent="0.25">
      <c r="A107" s="29" t="s">
        <v>96</v>
      </c>
      <c r="B107" s="30"/>
      <c r="C107" s="30"/>
      <c r="D107" s="48"/>
      <c r="E107" s="19">
        <v>322</v>
      </c>
      <c r="F107" s="40">
        <v>0.8</v>
      </c>
      <c r="G107" s="18"/>
      <c r="H107" s="7">
        <v>0.9</v>
      </c>
      <c r="I107" s="45">
        <f>H107/4</f>
        <v>0.22500000000000001</v>
      </c>
      <c r="J107" s="45">
        <f>H107/4</f>
        <v>0.22500000000000001</v>
      </c>
      <c r="K107" s="45">
        <f>H107/4</f>
        <v>0.22500000000000001</v>
      </c>
      <c r="L107" s="47">
        <v>0.3</v>
      </c>
      <c r="M107" s="1"/>
    </row>
    <row r="108" spans="1:13" x14ac:dyDescent="0.25">
      <c r="A108" s="29" t="s">
        <v>101</v>
      </c>
      <c r="B108" s="30"/>
      <c r="C108" s="30"/>
      <c r="D108" s="48"/>
      <c r="E108" s="19">
        <v>330</v>
      </c>
      <c r="F108" s="40">
        <f t="shared" ref="F108:L108" si="10">F109+F110</f>
        <v>13.5</v>
      </c>
      <c r="G108" s="18">
        <f t="shared" si="10"/>
        <v>12.4</v>
      </c>
      <c r="H108" s="7">
        <f>H109</f>
        <v>13.5</v>
      </c>
      <c r="I108" s="45">
        <f t="shared" si="10"/>
        <v>3.375</v>
      </c>
      <c r="J108" s="45">
        <f t="shared" si="10"/>
        <v>3.375</v>
      </c>
      <c r="K108" s="45">
        <f t="shared" si="10"/>
        <v>3.375</v>
      </c>
      <c r="L108" s="45">
        <v>3.3</v>
      </c>
      <c r="M108" s="1"/>
    </row>
    <row r="109" spans="1:13" x14ac:dyDescent="0.25">
      <c r="A109" s="29" t="s">
        <v>104</v>
      </c>
      <c r="B109" s="30"/>
      <c r="C109" s="30"/>
      <c r="D109" s="48"/>
      <c r="E109" s="19">
        <v>331</v>
      </c>
      <c r="F109" s="40">
        <v>13.5</v>
      </c>
      <c r="G109" s="18">
        <v>12.4</v>
      </c>
      <c r="H109" s="7">
        <v>13.5</v>
      </c>
      <c r="I109" s="7">
        <f>H109/4</f>
        <v>3.375</v>
      </c>
      <c r="J109" s="7">
        <f>H109/4</f>
        <v>3.375</v>
      </c>
      <c r="K109" s="7">
        <f>H109/4</f>
        <v>3.375</v>
      </c>
      <c r="L109" s="7">
        <v>3.3</v>
      </c>
      <c r="M109" s="1"/>
    </row>
    <row r="110" spans="1:13" x14ac:dyDescent="0.25">
      <c r="A110" s="29" t="s">
        <v>105</v>
      </c>
      <c r="B110" s="30"/>
      <c r="C110" s="30"/>
      <c r="D110" s="48"/>
      <c r="E110" s="19">
        <v>332</v>
      </c>
      <c r="F110" s="17"/>
      <c r="G110" s="16"/>
      <c r="H110" s="15"/>
      <c r="I110" s="68"/>
      <c r="J110" s="68"/>
      <c r="K110" s="68"/>
      <c r="L110" s="68"/>
      <c r="M110" s="1"/>
    </row>
    <row r="111" spans="1:13" x14ac:dyDescent="0.25">
      <c r="A111" s="27" t="s">
        <v>106</v>
      </c>
      <c r="B111" s="26"/>
      <c r="C111" s="26"/>
      <c r="D111" s="26"/>
      <c r="E111" s="54"/>
      <c r="F111" s="26"/>
      <c r="G111" s="26"/>
      <c r="H111" s="26"/>
      <c r="I111" s="26"/>
      <c r="J111" s="26"/>
      <c r="K111" s="26"/>
      <c r="L111" s="26"/>
      <c r="M111" s="1"/>
    </row>
    <row r="112" spans="1:13" x14ac:dyDescent="0.25">
      <c r="A112" s="29" t="s">
        <v>107</v>
      </c>
      <c r="B112" s="30"/>
      <c r="C112" s="30"/>
      <c r="D112" s="48"/>
      <c r="E112" s="19">
        <v>340</v>
      </c>
      <c r="F112" s="71"/>
      <c r="G112" s="46"/>
      <c r="H112" s="46"/>
      <c r="I112" s="46"/>
      <c r="J112" s="46"/>
      <c r="K112" s="46"/>
      <c r="L112" s="46"/>
      <c r="M112" s="1"/>
    </row>
    <row r="113" spans="1:13" x14ac:dyDescent="0.25">
      <c r="A113" s="29" t="s">
        <v>108</v>
      </c>
      <c r="B113" s="30"/>
      <c r="C113" s="30"/>
      <c r="D113" s="48"/>
      <c r="E113" s="19">
        <v>341</v>
      </c>
      <c r="F113" s="71"/>
      <c r="G113" s="46"/>
      <c r="H113" s="46"/>
      <c r="I113" s="46"/>
      <c r="J113" s="46"/>
      <c r="K113" s="46"/>
      <c r="L113" s="46"/>
      <c r="M113" s="1"/>
    </row>
    <row r="114" spans="1:13" x14ac:dyDescent="0.25">
      <c r="A114" s="29" t="s">
        <v>109</v>
      </c>
      <c r="B114" s="30"/>
      <c r="C114" s="30"/>
      <c r="D114" s="48"/>
      <c r="E114" s="19">
        <v>350</v>
      </c>
      <c r="F114" s="71"/>
      <c r="G114" s="46"/>
      <c r="H114" s="46"/>
      <c r="I114" s="46"/>
      <c r="J114" s="46"/>
      <c r="K114" s="46"/>
      <c r="L114" s="46"/>
      <c r="M114" s="1"/>
    </row>
    <row r="115" spans="1:13" x14ac:dyDescent="0.25">
      <c r="A115" s="29" t="s">
        <v>108</v>
      </c>
      <c r="B115" s="30"/>
      <c r="C115" s="30"/>
      <c r="D115" s="48"/>
      <c r="E115" s="19">
        <v>351</v>
      </c>
      <c r="F115" s="71"/>
      <c r="G115" s="46"/>
      <c r="H115" s="46"/>
      <c r="I115" s="46"/>
      <c r="J115" s="46"/>
      <c r="K115" s="46"/>
      <c r="L115" s="46"/>
      <c r="M115" s="1"/>
    </row>
    <row r="116" spans="1:13" x14ac:dyDescent="0.25">
      <c r="A116" s="29" t="s">
        <v>110</v>
      </c>
      <c r="B116" s="30"/>
      <c r="C116" s="30"/>
      <c r="D116" s="48"/>
      <c r="E116" s="19">
        <v>360</v>
      </c>
      <c r="F116" s="71"/>
      <c r="G116" s="46"/>
      <c r="H116" s="46"/>
      <c r="I116" s="46"/>
      <c r="J116" s="46"/>
      <c r="K116" s="46"/>
      <c r="L116" s="46"/>
      <c r="M116" s="1"/>
    </row>
    <row r="117" spans="1:13" x14ac:dyDescent="0.25">
      <c r="A117" s="29" t="s">
        <v>108</v>
      </c>
      <c r="B117" s="30"/>
      <c r="C117" s="30"/>
      <c r="D117" s="48"/>
      <c r="E117" s="19">
        <v>361</v>
      </c>
      <c r="F117" s="71"/>
      <c r="G117" s="46"/>
      <c r="H117" s="46"/>
      <c r="I117" s="46"/>
      <c r="J117" s="46"/>
      <c r="K117" s="46"/>
      <c r="L117" s="46"/>
      <c r="M117" s="1"/>
    </row>
    <row r="118" spans="1:13" x14ac:dyDescent="0.25">
      <c r="A118" s="29" t="s">
        <v>111</v>
      </c>
      <c r="B118" s="30"/>
      <c r="C118" s="30"/>
      <c r="D118" s="48"/>
      <c r="E118" s="19">
        <v>370</v>
      </c>
      <c r="F118" s="71"/>
      <c r="G118" s="46"/>
      <c r="H118" s="46"/>
      <c r="I118" s="46"/>
      <c r="J118" s="46"/>
      <c r="K118" s="46"/>
      <c r="L118" s="46"/>
      <c r="M118" s="1"/>
    </row>
    <row r="119" spans="1:13" x14ac:dyDescent="0.25">
      <c r="A119" s="29" t="s">
        <v>108</v>
      </c>
      <c r="B119" s="30"/>
      <c r="C119" s="30"/>
      <c r="D119" s="48"/>
      <c r="E119" s="19">
        <v>371</v>
      </c>
      <c r="F119" s="71"/>
      <c r="G119" s="46"/>
      <c r="H119" s="46"/>
      <c r="I119" s="46"/>
      <c r="J119" s="46"/>
      <c r="K119" s="46"/>
      <c r="L119" s="46"/>
      <c r="M119" s="1"/>
    </row>
    <row r="120" spans="1:13" x14ac:dyDescent="0.25">
      <c r="A120" s="29" t="s">
        <v>112</v>
      </c>
      <c r="B120" s="30"/>
      <c r="C120" s="30"/>
      <c r="D120" s="48"/>
      <c r="E120" s="19">
        <v>380</v>
      </c>
      <c r="F120" s="71"/>
      <c r="G120" s="46"/>
      <c r="H120" s="46"/>
      <c r="I120" s="46"/>
      <c r="J120" s="46"/>
      <c r="K120" s="46"/>
      <c r="L120" s="46"/>
      <c r="M120" s="1"/>
    </row>
    <row r="121" spans="1:13" x14ac:dyDescent="0.25">
      <c r="A121" s="29" t="s">
        <v>108</v>
      </c>
      <c r="B121" s="30"/>
      <c r="C121" s="30"/>
      <c r="D121" s="48"/>
      <c r="E121" s="19">
        <v>381</v>
      </c>
      <c r="F121" s="71"/>
      <c r="G121" s="46"/>
      <c r="H121" s="46"/>
      <c r="I121" s="46"/>
      <c r="J121" s="46"/>
      <c r="K121" s="46"/>
      <c r="L121" s="46"/>
      <c r="M121" s="1"/>
    </row>
    <row r="122" spans="1:13" x14ac:dyDescent="0.25">
      <c r="A122" s="29" t="s">
        <v>113</v>
      </c>
      <c r="B122" s="30"/>
      <c r="C122" s="30"/>
      <c r="D122" s="48"/>
      <c r="E122" s="19">
        <v>390</v>
      </c>
      <c r="F122" s="71"/>
      <c r="G122" s="46"/>
      <c r="H122" s="46"/>
      <c r="I122" s="46"/>
      <c r="J122" s="46"/>
      <c r="K122" s="46"/>
      <c r="L122" s="46"/>
      <c r="M122" s="1"/>
    </row>
    <row r="123" spans="1:13" x14ac:dyDescent="0.25">
      <c r="A123" s="29" t="s">
        <v>114</v>
      </c>
      <c r="B123" s="30"/>
      <c r="C123" s="30"/>
      <c r="D123" s="48"/>
      <c r="E123" s="19">
        <v>391</v>
      </c>
      <c r="F123" s="71"/>
      <c r="G123" s="46"/>
      <c r="H123" s="46"/>
      <c r="I123" s="46"/>
      <c r="J123" s="46"/>
      <c r="K123" s="46"/>
      <c r="L123" s="46"/>
      <c r="M123" s="1"/>
    </row>
    <row r="124" spans="1:13" x14ac:dyDescent="0.25">
      <c r="A124" s="38" t="s">
        <v>115</v>
      </c>
      <c r="B124" s="55"/>
      <c r="C124" s="55"/>
      <c r="D124" s="55"/>
      <c r="E124" s="50"/>
      <c r="F124" s="55"/>
      <c r="G124" s="55"/>
      <c r="H124" s="55"/>
      <c r="I124" s="55"/>
      <c r="J124" s="55"/>
      <c r="K124" s="55"/>
      <c r="L124" s="55"/>
      <c r="M124" s="1"/>
    </row>
    <row r="125" spans="1:13" x14ac:dyDescent="0.25">
      <c r="A125" s="29" t="s">
        <v>116</v>
      </c>
      <c r="B125" s="30"/>
      <c r="C125" s="30"/>
      <c r="D125" s="48"/>
      <c r="E125" s="19">
        <v>340</v>
      </c>
      <c r="F125" s="40">
        <v>1</v>
      </c>
      <c r="G125" s="7">
        <v>1</v>
      </c>
      <c r="H125" s="7">
        <v>1</v>
      </c>
      <c r="I125" s="7">
        <v>1</v>
      </c>
      <c r="J125" s="7">
        <v>1</v>
      </c>
      <c r="K125" s="7">
        <v>1</v>
      </c>
      <c r="L125" s="7">
        <v>1</v>
      </c>
      <c r="M125" s="1"/>
    </row>
    <row r="126" spans="1:13" x14ac:dyDescent="0.25">
      <c r="A126" s="29" t="s">
        <v>117</v>
      </c>
      <c r="B126" s="30"/>
      <c r="C126" s="30"/>
      <c r="D126" s="48"/>
      <c r="E126" s="19">
        <v>341</v>
      </c>
      <c r="F126" s="40">
        <v>213.1</v>
      </c>
      <c r="G126" s="7">
        <v>213</v>
      </c>
      <c r="H126" s="7">
        <v>213</v>
      </c>
      <c r="I126" s="7">
        <v>213</v>
      </c>
      <c r="J126" s="7">
        <v>213</v>
      </c>
      <c r="K126" s="7">
        <v>213</v>
      </c>
      <c r="L126" s="7">
        <v>213</v>
      </c>
      <c r="M126" s="1"/>
    </row>
    <row r="127" spans="1:13" ht="16.5" customHeight="1" x14ac:dyDescent="0.25">
      <c r="A127" s="37" t="s">
        <v>118</v>
      </c>
      <c r="B127" s="56"/>
      <c r="C127" s="56"/>
      <c r="D127" s="57"/>
      <c r="E127" s="19">
        <v>350</v>
      </c>
      <c r="F127" s="17"/>
      <c r="G127" s="15"/>
      <c r="H127" s="15"/>
      <c r="I127" s="68"/>
      <c r="J127" s="68"/>
      <c r="K127" s="68"/>
      <c r="L127" s="68"/>
      <c r="M127" s="1"/>
    </row>
    <row r="128" spans="1:13" ht="26.25" customHeight="1" x14ac:dyDescent="0.25">
      <c r="A128" s="29" t="s">
        <v>119</v>
      </c>
      <c r="B128" s="30"/>
      <c r="C128" s="30"/>
      <c r="D128" s="48"/>
      <c r="E128" s="19">
        <v>351</v>
      </c>
      <c r="F128" s="17"/>
      <c r="G128" s="15"/>
      <c r="H128" s="15"/>
      <c r="I128" s="68"/>
      <c r="J128" s="68"/>
      <c r="K128" s="68"/>
      <c r="L128" s="68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21" t="s">
        <v>120</v>
      </c>
      <c r="B132" s="21"/>
      <c r="C132" s="1"/>
      <c r="D132" s="1" t="s">
        <v>121</v>
      </c>
      <c r="E132" s="1"/>
      <c r="F132" s="1"/>
      <c r="G132" s="1"/>
      <c r="H132" s="1" t="s">
        <v>147</v>
      </c>
      <c r="I132" s="1"/>
      <c r="J132" s="1"/>
      <c r="K132" s="1"/>
      <c r="L132" s="1"/>
      <c r="M132" s="1"/>
    </row>
    <row r="133" spans="1:13" x14ac:dyDescent="0.25">
      <c r="A133" s="1" t="s">
        <v>122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1" t="s">
        <v>152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20"/>
      <c r="B136" s="20"/>
    </row>
  </sheetData>
  <mergeCells count="124">
    <mergeCell ref="A136:B136"/>
    <mergeCell ref="A127:D127"/>
    <mergeCell ref="A128:D128"/>
    <mergeCell ref="A132:B132"/>
    <mergeCell ref="A121:D121"/>
    <mergeCell ref="A122:D122"/>
    <mergeCell ref="A123:D123"/>
    <mergeCell ref="A124:L124"/>
    <mergeCell ref="A125:D125"/>
    <mergeCell ref="A126:D126"/>
    <mergeCell ref="A115:D115"/>
    <mergeCell ref="A116:D116"/>
    <mergeCell ref="A117:D117"/>
    <mergeCell ref="A118:D118"/>
    <mergeCell ref="A119:D119"/>
    <mergeCell ref="A120:D120"/>
    <mergeCell ref="A108:D108"/>
    <mergeCell ref="A109:D109"/>
    <mergeCell ref="A110:D110"/>
    <mergeCell ref="A111:L111"/>
    <mergeCell ref="A112:D112"/>
    <mergeCell ref="A113:D113"/>
    <mergeCell ref="A114:D114"/>
    <mergeCell ref="A103:D103"/>
    <mergeCell ref="A104:D104"/>
    <mergeCell ref="A105:D105"/>
    <mergeCell ref="A106:D106"/>
    <mergeCell ref="A107:D107"/>
    <mergeCell ref="A98:D98"/>
    <mergeCell ref="A99:D99"/>
    <mergeCell ref="A100:D100"/>
    <mergeCell ref="A101:D101"/>
    <mergeCell ref="A102:D102"/>
    <mergeCell ref="A89:D89"/>
    <mergeCell ref="A90:D90"/>
    <mergeCell ref="A91:D91"/>
    <mergeCell ref="A92:D92"/>
    <mergeCell ref="A93:L93"/>
    <mergeCell ref="A94:D94"/>
    <mergeCell ref="A95:D95"/>
    <mergeCell ref="A96:D96"/>
    <mergeCell ref="A97:D97"/>
    <mergeCell ref="A83:D83"/>
    <mergeCell ref="A84:D84"/>
    <mergeCell ref="A85:D85"/>
    <mergeCell ref="A86:L86"/>
    <mergeCell ref="A87:D87"/>
    <mergeCell ref="A88:D88"/>
    <mergeCell ref="A77:D77"/>
    <mergeCell ref="A78:D78"/>
    <mergeCell ref="A79:D79"/>
    <mergeCell ref="A80:D80"/>
    <mergeCell ref="A81:D81"/>
    <mergeCell ref="A82:D82"/>
    <mergeCell ref="A71:D71"/>
    <mergeCell ref="A72:D72"/>
    <mergeCell ref="A73:D73"/>
    <mergeCell ref="A74:D74"/>
    <mergeCell ref="A75:D75"/>
    <mergeCell ref="A76:D76"/>
    <mergeCell ref="A64:D64"/>
    <mergeCell ref="A65:D65"/>
    <mergeCell ref="A66:D66"/>
    <mergeCell ref="A67:D67"/>
    <mergeCell ref="A68:D68"/>
    <mergeCell ref="A69:D69"/>
    <mergeCell ref="A70:D70"/>
    <mergeCell ref="A60:D60"/>
    <mergeCell ref="A61:D61"/>
    <mergeCell ref="A62:D62"/>
    <mergeCell ref="A63:D63"/>
    <mergeCell ref="A54:D54"/>
    <mergeCell ref="A55:D55"/>
    <mergeCell ref="A56:D56"/>
    <mergeCell ref="A57:D57"/>
    <mergeCell ref="A58:D58"/>
    <mergeCell ref="A59:D59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43:D43"/>
    <mergeCell ref="A44:D44"/>
    <mergeCell ref="I28:K28"/>
    <mergeCell ref="D34:K34"/>
    <mergeCell ref="E36:H36"/>
    <mergeCell ref="A37:D37"/>
    <mergeCell ref="A39:D40"/>
    <mergeCell ref="E39:E40"/>
    <mergeCell ref="F39:F40"/>
    <mergeCell ref="G39:G40"/>
    <mergeCell ref="E29:H29"/>
    <mergeCell ref="E30:H30"/>
    <mergeCell ref="E31:H31"/>
    <mergeCell ref="A28:D28"/>
    <mergeCell ref="A29:D29"/>
    <mergeCell ref="A30:D30"/>
    <mergeCell ref="A31:D31"/>
    <mergeCell ref="E28:H28"/>
    <mergeCell ref="H39:H40"/>
    <mergeCell ref="I39:L39"/>
    <mergeCell ref="I24:K24"/>
    <mergeCell ref="I25:K25"/>
    <mergeCell ref="I26:K26"/>
    <mergeCell ref="I27:K27"/>
    <mergeCell ref="A41:D41"/>
    <mergeCell ref="A42:L42"/>
    <mergeCell ref="A27:D27"/>
    <mergeCell ref="I7:M7"/>
    <mergeCell ref="A19:D19"/>
    <mergeCell ref="A20:D20"/>
    <mergeCell ref="I2:M2"/>
    <mergeCell ref="I3:M3"/>
    <mergeCell ref="I5:M5"/>
    <mergeCell ref="I6:M6"/>
    <mergeCell ref="A25:D25"/>
    <mergeCell ref="A26:D26"/>
    <mergeCell ref="E25:H25"/>
    <mergeCell ref="E26:H26"/>
  </mergeCells>
  <pageMargins left="0.7" right="0.7" top="0.75" bottom="0.75" header="0.3" footer="0.3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2020-07-08T11:55:02Z</dcterms:modified>
</cp:coreProperties>
</file>