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99" i="1" l="1"/>
  <c r="F99" i="1"/>
  <c r="F96" i="1"/>
  <c r="G94" i="1"/>
  <c r="F94" i="1"/>
  <c r="F89" i="1"/>
  <c r="G86" i="1"/>
  <c r="F86" i="1"/>
  <c r="G79" i="1"/>
  <c r="G77" i="1"/>
  <c r="G78" i="1"/>
  <c r="F77" i="1"/>
  <c r="F78" i="1"/>
  <c r="F79" i="1"/>
  <c r="G76" i="1"/>
  <c r="F76" i="1"/>
  <c r="G51" i="1" l="1"/>
  <c r="G47" i="1"/>
  <c r="F41" i="1"/>
  <c r="G35" i="1"/>
  <c r="F35" i="1" l="1"/>
  <c r="E41" i="1"/>
  <c r="D41" i="1"/>
  <c r="G24" i="1"/>
  <c r="G28" i="1"/>
  <c r="F28" i="1" l="1"/>
  <c r="F29" i="1"/>
  <c r="F81" i="1"/>
  <c r="G29" i="1"/>
  <c r="F24" i="1"/>
</calcChain>
</file>

<file path=xl/sharedStrings.xml><?xml version="1.0" encoding="utf-8"?>
<sst xmlns="http://schemas.openxmlformats.org/spreadsheetml/2006/main" count="209" uniqueCount="123">
  <si>
    <t>коди</t>
  </si>
  <si>
    <t>Рік</t>
  </si>
  <si>
    <t xml:space="preserve">Підприємство </t>
  </si>
  <si>
    <t>КП «Кременчуцька Муніципальна Енергосервісна Компанія»</t>
  </si>
  <si>
    <t>за ЄДРПОУ</t>
  </si>
  <si>
    <t>Орган управління Відділ енергоменеджменту та енергетики  виконавчого комітету Кременчуцької міської ради</t>
  </si>
  <si>
    <t>за СПОДУ</t>
  </si>
  <si>
    <t>Галузь</t>
  </si>
  <si>
    <t>за ЗКГНГ</t>
  </si>
  <si>
    <t>Вид економічної діяльності  Діяльність в сфері інжинірингу, надання послуг консультування в цих сферах</t>
  </si>
  <si>
    <t>за КВЕД</t>
  </si>
  <si>
    <t>71.12</t>
  </si>
  <si>
    <t>Місцезнаходження  м. Кременчук, вул. Алітуська, буд.12</t>
  </si>
  <si>
    <t xml:space="preserve">Телефон 75-77-15  </t>
  </si>
  <si>
    <t>ЗВІТ ПРО ВИКОНАННЯ ФІНАНСОВОГО ПЛАНУ ПІДПРИЄМСТВА</t>
  </si>
  <si>
    <t>Одиниці виміру: тис. гривень</t>
  </si>
  <si>
    <t>Показники</t>
  </si>
  <si>
    <t>Код рядка</t>
  </si>
  <si>
    <t>План</t>
  </si>
  <si>
    <t>Факт</t>
  </si>
  <si>
    <t>Відхилення</t>
  </si>
  <si>
    <t xml:space="preserve">      (+,-)</t>
  </si>
  <si>
    <t>Виконання</t>
  </si>
  <si>
    <t xml:space="preserve">      ( %)</t>
  </si>
  <si>
    <t>1.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</si>
  <si>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</si>
  <si>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</si>
  <si>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</si>
  <si>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-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</si>
  <si>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</si>
  <si>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</si>
  <si>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</si>
  <si>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доходи, (асигнув. без кредитор заборг. та амортиз), </t>
  </si>
  <si>
    <t>Кредит ЄБРР </t>
  </si>
  <si>
    <r>
      <t>Співфінансування з місцевого бюджету (</t>
    </r>
    <r>
      <rPr>
        <i/>
        <sz val="12"/>
        <color theme="1"/>
        <rFont val="Times New Roman"/>
        <family val="1"/>
        <charset val="204"/>
      </rPr>
      <t>технагляд та інші роботи</t>
    </r>
    <r>
      <rPr>
        <sz val="12"/>
        <color theme="1"/>
        <rFont val="Times New Roman"/>
        <family val="1"/>
        <charset val="204"/>
      </rPr>
      <t>)</t>
    </r>
  </si>
  <si>
    <t>дохід від реалізації необоротних активів, утримуваних для продажу </t>
  </si>
  <si>
    <t>Дохід від участі в капіталі </t>
  </si>
  <si>
    <r>
      <t xml:space="preserve">Інші фінансові доходи (тіло кредиту, комісії та відсотки </t>
    </r>
    <r>
      <rPr>
        <i/>
        <sz val="12"/>
        <color theme="1"/>
        <rFont val="Times New Roman"/>
        <family val="1"/>
        <charset val="204"/>
      </rPr>
      <t>ЄБРР</t>
    </r>
    <r>
      <rPr>
        <sz val="12"/>
        <color theme="1"/>
        <rFont val="Times New Roman"/>
        <family val="1"/>
        <charset val="204"/>
      </rPr>
      <t>)</t>
    </r>
  </si>
  <si>
    <t>28 137,5</t>
  </si>
  <si>
    <t>Інші доходи (Децентралізація,)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</si>
  <si>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</si>
  <si>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</si>
  <si>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</si>
  <si>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</si>
  <si>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</si>
  <si>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</si>
  <si>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</si>
  <si>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</si>
  <si>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</si>
  <si>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 xml:space="preserve">       -</t>
  </si>
  <si>
    <t>Фінансові витрати </t>
  </si>
  <si>
    <t>(комісії, відсотки ЄБРР)</t>
  </si>
  <si>
    <t>Витрати від участі в капіталі </t>
  </si>
  <si>
    <t>Інші витрати (Децентралізація)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</si>
  <si>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</si>
  <si>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</si>
  <si>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</si>
  <si>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</si>
  <si>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</si>
  <si>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</si>
  <si>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</si>
  <si>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</si>
  <si>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</si>
  <si>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</si>
  <si>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</si>
  <si>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</si>
  <si>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</si>
  <si>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</si>
  <si>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</si>
  <si>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</si>
  <si>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</si>
  <si>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r>
      <t>Разом</t>
    </r>
    <r>
      <rPr>
        <sz val="12"/>
        <color theme="1"/>
        <rFont val="Times New Roman"/>
        <family val="1"/>
        <charset val="204"/>
      </rPr>
      <t xml:space="preserve"> (сума рядків з 240 по 280) </t>
    </r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</si>
  <si>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</si>
  <si>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</si>
  <si>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</si>
  <si>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</si>
  <si>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</si>
  <si>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(військовий збір):</t>
  </si>
  <si>
    <t>відрахування частини чистого прибутку комунальними підприємствами</t>
  </si>
  <si>
    <t>304/1</t>
  </si>
  <si>
    <t>Інші військовий збір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</si>
  <si>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</si>
  <si>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</si>
  <si>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</si>
  <si>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</si>
  <si>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</si>
  <si>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</si>
  <si>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theme="1"/>
        <rFont val="Times New Roman"/>
        <family val="1"/>
        <charset val="204"/>
      </rPr>
      <t xml:space="preserve">               </t>
    </r>
  </si>
  <si>
    <t>інші</t>
  </si>
  <si>
    <t>Інші обов’язкові платежі, у тому числі:</t>
  </si>
  <si>
    <t>місцеві податки та збори (податок на доходи)</t>
  </si>
  <si>
    <t>інші платежі (розшифрувати)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</si>
  <si>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</si>
  <si>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</si>
  <si>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</si>
  <si>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</si>
  <si>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</si>
  <si>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</t>
  </si>
  <si>
    <r>
      <t>Разом (сума рядків з 340, 350, 360, 370, 380)</t>
    </r>
    <r>
      <rPr>
        <b/>
        <sz val="12"/>
        <color theme="1"/>
        <rFont val="Times New Roman"/>
        <family val="1"/>
        <charset val="204"/>
      </rPr>
      <t> </t>
    </r>
  </si>
  <si>
    <r>
      <t>в т. ч. за рахунок бюджетних коштів (сума рядків 341, 351, 361, 371, 381)</t>
    </r>
    <r>
      <rPr>
        <b/>
        <sz val="12"/>
        <color theme="1"/>
        <rFont val="Times New Roman"/>
        <family val="1"/>
        <charset val="204"/>
      </rPr>
      <t> </t>
    </r>
  </si>
  <si>
    <t>5.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</si>
  <si>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</si>
  <si>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</si>
  <si>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</si>
  <si>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</si>
  <si>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010</t>
  </si>
  <si>
    <t>011</t>
  </si>
  <si>
    <t>030</t>
  </si>
  <si>
    <t>020</t>
  </si>
  <si>
    <t>040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</si>
  <si>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</si>
  <si>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</si>
  <si>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</si>
  <si>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</si>
  <si>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</si>
  <si>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</si>
  <si>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</si>
  <si>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</si>
  <si>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</si>
  <si>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</si>
  <si>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r>
      <t xml:space="preserve">Прізвище та ініціали керівника              </t>
    </r>
    <r>
      <rPr>
        <b/>
        <sz val="11"/>
        <color theme="1"/>
        <rFont val="Times New Roman"/>
        <family val="1"/>
        <charset val="204"/>
      </rPr>
      <t>ПРОКОПЕНКО Л.М.</t>
    </r>
  </si>
  <si>
    <t>за  4 квартал 2023  (квартал, рік)</t>
  </si>
  <si>
    <t>Директор КП "КМЕК"                                        Лариса ПРОКОПЕНКО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</si>
</sst>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/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3" borderId="26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justify" vertical="center" wrapText="1"/>
    </xf>
    <xf numFmtId="2" fontId="1" fillId="0" borderId="29" xfId="0" applyNumberFormat="1" applyFont="1" applyBorder="1" applyAlignment="1">
      <alignment horizontal="justify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14" xfId="0" applyBorder="1" applyAlignment="1"/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2"/>
  <sheetViews>
    <sheetView tabSelected="1" topLeftCell="A103" workbookViewId="0">
      <selection activeCell="I10" sqref="I10"/>
    </sheetView>
  </sheetViews>
  <sheetFormatPr defaultRowHeight="14.4" x14ac:dyDescent="0.3"/>
  <cols>
    <col min="1" max="1" width="5.21875" customWidth="1"/>
    <col min="2" max="2" width="53.5546875" customWidth="1"/>
    <col min="3" max="3" width="15.5546875" customWidth="1"/>
    <col min="4" max="4" width="12.77734375" customWidth="1"/>
    <col min="5" max="5" width="11.33203125" customWidth="1"/>
    <col min="6" max="6" width="12.21875" customWidth="1"/>
    <col min="7" max="7" width="19.21875" customWidth="1"/>
    <col min="9" max="9" width="17.6640625" customWidth="1"/>
    <col min="10" max="10" width="8.88671875" customWidth="1"/>
  </cols>
  <sheetData>
    <row r="1" spans="2:7" ht="16.2" thickBot="1" x14ac:dyDescent="0.35">
      <c r="B1" s="2"/>
      <c r="C1" s="2"/>
      <c r="D1" s="2"/>
      <c r="E1" s="2"/>
    </row>
    <row r="2" spans="2:7" ht="16.2" thickBot="1" x14ac:dyDescent="0.35">
      <c r="B2" s="2"/>
      <c r="C2" s="2"/>
      <c r="D2" s="2"/>
      <c r="E2" s="2"/>
      <c r="F2" s="2"/>
      <c r="G2" s="26" t="s">
        <v>0</v>
      </c>
    </row>
    <row r="3" spans="2:7" ht="16.2" thickBot="1" x14ac:dyDescent="0.35">
      <c r="B3" s="30" t="s">
        <v>2</v>
      </c>
      <c r="C3" s="30"/>
      <c r="D3" s="30"/>
      <c r="E3" s="30"/>
      <c r="F3" s="2" t="s">
        <v>1</v>
      </c>
      <c r="G3" s="27">
        <v>2023</v>
      </c>
    </row>
    <row r="4" spans="2:7" ht="47.4" customHeight="1" thickBot="1" x14ac:dyDescent="0.35">
      <c r="B4" s="96" t="s">
        <v>3</v>
      </c>
      <c r="C4" s="97"/>
      <c r="D4" s="97"/>
      <c r="E4" s="97"/>
      <c r="F4" s="2" t="s">
        <v>4</v>
      </c>
      <c r="G4" s="28">
        <v>41825801</v>
      </c>
    </row>
    <row r="5" spans="2:7" ht="30.6" customHeight="1" thickBot="1" x14ac:dyDescent="0.35">
      <c r="B5" s="63" t="s">
        <v>5</v>
      </c>
      <c r="C5" s="98"/>
      <c r="D5" s="98"/>
      <c r="E5" s="98"/>
      <c r="F5" s="4" t="s">
        <v>6</v>
      </c>
      <c r="G5" s="28"/>
    </row>
    <row r="6" spans="2:7" ht="31.8" customHeight="1" thickBot="1" x14ac:dyDescent="0.35">
      <c r="B6" s="63" t="s">
        <v>7</v>
      </c>
      <c r="C6" s="98"/>
      <c r="D6" s="98"/>
      <c r="E6" s="98"/>
      <c r="F6" s="4" t="s">
        <v>8</v>
      </c>
      <c r="G6" s="29"/>
    </row>
    <row r="7" spans="2:7" ht="16.2" thickBot="1" x14ac:dyDescent="0.35">
      <c r="B7" s="57" t="s">
        <v>9</v>
      </c>
      <c r="C7" s="99"/>
      <c r="D7" s="99"/>
      <c r="E7" s="99"/>
      <c r="F7" s="4" t="s">
        <v>10</v>
      </c>
      <c r="G7" s="27" t="s">
        <v>11</v>
      </c>
    </row>
    <row r="8" spans="2:7" ht="15.6" x14ac:dyDescent="0.3">
      <c r="B8" s="100" t="s">
        <v>12</v>
      </c>
      <c r="C8" s="101"/>
      <c r="D8" s="101"/>
      <c r="E8" s="38"/>
    </row>
    <row r="9" spans="2:7" ht="15.6" x14ac:dyDescent="0.3">
      <c r="B9" s="100" t="s">
        <v>13</v>
      </c>
      <c r="C9" s="102"/>
      <c r="D9" s="102"/>
      <c r="E9" s="38"/>
    </row>
    <row r="10" spans="2:7" x14ac:dyDescent="0.3">
      <c r="B10" s="94" t="s">
        <v>120</v>
      </c>
      <c r="C10" s="95"/>
      <c r="D10" s="95"/>
    </row>
    <row r="11" spans="2:7" x14ac:dyDescent="0.3">
      <c r="B11" s="36"/>
      <c r="C11" s="37"/>
      <c r="D11" s="37"/>
    </row>
    <row r="12" spans="2:7" ht="15.6" x14ac:dyDescent="0.3">
      <c r="B12" s="81" t="s">
        <v>14</v>
      </c>
      <c r="C12" s="82"/>
      <c r="D12" s="82"/>
      <c r="E12" s="82"/>
      <c r="F12" s="82"/>
      <c r="G12" s="82"/>
    </row>
    <row r="13" spans="2:7" ht="15.6" x14ac:dyDescent="0.3">
      <c r="B13" s="81" t="s">
        <v>121</v>
      </c>
      <c r="C13" s="82"/>
      <c r="D13" s="82"/>
      <c r="E13" s="82"/>
      <c r="F13" s="82"/>
      <c r="G13" s="82"/>
    </row>
    <row r="14" spans="2:7" ht="15.6" x14ac:dyDescent="0.3">
      <c r="B14" s="1"/>
      <c r="C14" s="37"/>
      <c r="D14" s="37"/>
    </row>
    <row r="15" spans="2:7" ht="16.2" thickBot="1" x14ac:dyDescent="0.35">
      <c r="B15" s="1" t="s">
        <v>15</v>
      </c>
      <c r="C15" s="37"/>
      <c r="D15" s="37"/>
    </row>
    <row r="16" spans="2:7" ht="31.8" customHeight="1" thickTop="1" x14ac:dyDescent="0.3">
      <c r="B16" s="89" t="s">
        <v>16</v>
      </c>
      <c r="C16" s="91" t="s">
        <v>17</v>
      </c>
      <c r="D16" s="91" t="s">
        <v>18</v>
      </c>
      <c r="E16" s="91" t="s">
        <v>19</v>
      </c>
      <c r="F16" s="6" t="s">
        <v>20</v>
      </c>
      <c r="G16" s="21" t="s">
        <v>22</v>
      </c>
    </row>
    <row r="17" spans="2:7" ht="16.2" thickBot="1" x14ac:dyDescent="0.35">
      <c r="B17" s="90"/>
      <c r="C17" s="92"/>
      <c r="D17" s="92"/>
      <c r="E17" s="92"/>
      <c r="F17" s="7" t="s">
        <v>21</v>
      </c>
      <c r="G17" s="13" t="s">
        <v>23</v>
      </c>
    </row>
    <row r="18" spans="2:7" ht="16.8" thickTop="1" thickBot="1" x14ac:dyDescent="0.35">
      <c r="B18" s="8">
        <v>1</v>
      </c>
      <c r="C18" s="9">
        <v>2</v>
      </c>
      <c r="D18" s="9">
        <v>3</v>
      </c>
      <c r="E18" s="9">
        <v>4</v>
      </c>
      <c r="F18" s="9">
        <v>5</v>
      </c>
      <c r="G18" s="22">
        <v>6</v>
      </c>
    </row>
    <row r="19" spans="2:7" ht="15" thickTop="1" x14ac:dyDescent="0.3">
      <c r="B19" s="93"/>
      <c r="C19" s="93"/>
      <c r="D19" s="93"/>
      <c r="E19" s="93"/>
      <c r="F19" s="93"/>
      <c r="G19" s="93"/>
    </row>
    <row r="20" spans="2:7" ht="15.6" x14ac:dyDescent="0.3">
      <c r="B20" s="81" t="s">
        <v>24</v>
      </c>
      <c r="C20" s="82"/>
      <c r="D20" s="82"/>
      <c r="E20" s="82"/>
      <c r="F20" s="82"/>
      <c r="G20" s="82"/>
    </row>
    <row r="22" spans="2:7" ht="15" thickBot="1" x14ac:dyDescent="0.35"/>
    <row r="23" spans="2:7" ht="16.8" thickTop="1" thickBot="1" x14ac:dyDescent="0.35">
      <c r="B23" s="23" t="s">
        <v>25</v>
      </c>
      <c r="C23" s="24"/>
      <c r="D23" s="24"/>
      <c r="E23" s="24"/>
      <c r="F23" s="25"/>
      <c r="G23" s="3"/>
    </row>
    <row r="24" spans="2:7" ht="31.8" thickBot="1" x14ac:dyDescent="0.35">
      <c r="B24" s="10" t="s">
        <v>26</v>
      </c>
      <c r="C24" s="35" t="s">
        <v>105</v>
      </c>
      <c r="D24" s="31">
        <v>7.5</v>
      </c>
      <c r="E24" s="31">
        <v>19.3</v>
      </c>
      <c r="F24" s="32">
        <f>E24-D24</f>
        <v>11.8</v>
      </c>
      <c r="G24" s="39">
        <f t="shared" ref="G24:G28" si="0">E24/D24*100</f>
        <v>257.33333333333331</v>
      </c>
    </row>
    <row r="25" spans="2:7" ht="16.2" thickBot="1" x14ac:dyDescent="0.35">
      <c r="B25" s="10" t="s">
        <v>27</v>
      </c>
      <c r="C25" s="35" t="s">
        <v>106</v>
      </c>
      <c r="D25" s="31" t="s">
        <v>28</v>
      </c>
      <c r="E25" s="31" t="s">
        <v>28</v>
      </c>
      <c r="F25" s="32"/>
      <c r="G25" s="39"/>
    </row>
    <row r="26" spans="2:7" ht="16.2" thickBot="1" x14ac:dyDescent="0.35">
      <c r="B26" s="10" t="s">
        <v>29</v>
      </c>
      <c r="C26" s="35" t="s">
        <v>108</v>
      </c>
      <c r="D26" s="31" t="s">
        <v>28</v>
      </c>
      <c r="E26" s="31" t="s">
        <v>28</v>
      </c>
      <c r="F26" s="32"/>
      <c r="G26" s="39"/>
    </row>
    <row r="27" spans="2:7" ht="16.2" thickBot="1" x14ac:dyDescent="0.35">
      <c r="B27" s="10" t="s">
        <v>30</v>
      </c>
      <c r="C27" s="35" t="s">
        <v>107</v>
      </c>
      <c r="D27" s="31" t="s">
        <v>28</v>
      </c>
      <c r="E27" s="31" t="s">
        <v>28</v>
      </c>
      <c r="F27" s="32"/>
      <c r="G27" s="39"/>
    </row>
    <row r="28" spans="2:7" ht="31.8" thickBot="1" x14ac:dyDescent="0.35">
      <c r="B28" s="10" t="s">
        <v>31</v>
      </c>
      <c r="C28" s="35" t="s">
        <v>109</v>
      </c>
      <c r="D28" s="31">
        <v>7.5</v>
      </c>
      <c r="E28" s="31">
        <v>19.3</v>
      </c>
      <c r="F28" s="32">
        <f t="shared" ref="F28:F29" si="1">E28-D28</f>
        <v>11.8</v>
      </c>
      <c r="G28" s="39">
        <f t="shared" si="0"/>
        <v>257.33333333333331</v>
      </c>
    </row>
    <row r="29" spans="2:7" ht="31.8" thickBot="1" x14ac:dyDescent="0.35">
      <c r="B29" s="10" t="s">
        <v>32</v>
      </c>
      <c r="C29" s="35" t="s">
        <v>110</v>
      </c>
      <c r="D29" s="31">
        <v>788.2</v>
      </c>
      <c r="E29" s="31">
        <v>654.9</v>
      </c>
      <c r="F29" s="32">
        <f t="shared" si="1"/>
        <v>-133.30000000000007</v>
      </c>
      <c r="G29" s="34">
        <f>E29/D29*100</f>
        <v>83.088048718599325</v>
      </c>
    </row>
    <row r="30" spans="2:7" ht="16.2" thickBot="1" x14ac:dyDescent="0.35">
      <c r="B30" s="10"/>
      <c r="C30" s="35"/>
      <c r="D30" s="31"/>
      <c r="E30" s="31"/>
      <c r="F30" s="32"/>
      <c r="G30" s="40"/>
    </row>
    <row r="31" spans="2:7" ht="16.2" thickBot="1" x14ac:dyDescent="0.35">
      <c r="B31" s="10" t="s">
        <v>33</v>
      </c>
      <c r="C31" s="35" t="s">
        <v>111</v>
      </c>
      <c r="D31" s="33"/>
      <c r="E31" s="31">
        <v>27100.6</v>
      </c>
      <c r="F31" s="32"/>
      <c r="G31" s="40"/>
    </row>
    <row r="32" spans="2:7" ht="31.8" thickBot="1" x14ac:dyDescent="0.35">
      <c r="B32" s="10" t="s">
        <v>34</v>
      </c>
      <c r="C32" s="35" t="s">
        <v>112</v>
      </c>
      <c r="D32" s="31"/>
      <c r="E32" s="31">
        <v>109.3</v>
      </c>
      <c r="F32" s="32"/>
      <c r="G32" s="40"/>
    </row>
    <row r="33" spans="2:10" ht="31.8" thickBot="1" x14ac:dyDescent="0.35">
      <c r="B33" s="10" t="s">
        <v>35</v>
      </c>
      <c r="C33" s="35" t="s">
        <v>113</v>
      </c>
      <c r="D33" s="31" t="s">
        <v>28</v>
      </c>
      <c r="E33" s="31" t="s">
        <v>28</v>
      </c>
      <c r="F33" s="32"/>
      <c r="G33" s="40"/>
    </row>
    <row r="34" spans="2:10" ht="16.2" thickBot="1" x14ac:dyDescent="0.35">
      <c r="B34" s="10" t="s">
        <v>36</v>
      </c>
      <c r="C34" s="35" t="s">
        <v>114</v>
      </c>
      <c r="D34" s="31" t="s">
        <v>28</v>
      </c>
      <c r="E34" s="31" t="s">
        <v>28</v>
      </c>
      <c r="F34" s="32"/>
      <c r="G34" s="40"/>
      <c r="J34" s="41"/>
    </row>
    <row r="35" spans="2:10" ht="31.8" thickBot="1" x14ac:dyDescent="0.35">
      <c r="B35" s="10" t="s">
        <v>37</v>
      </c>
      <c r="C35" s="35" t="s">
        <v>115</v>
      </c>
      <c r="D35" s="31">
        <v>28137.5</v>
      </c>
      <c r="E35" s="31">
        <v>16623.400000000001</v>
      </c>
      <c r="F35" s="42">
        <f t="shared" ref="F35" si="2">E35-D35</f>
        <v>-11514.099999999999</v>
      </c>
      <c r="G35" s="40">
        <f t="shared" ref="G35" si="3">E35/D35*100</f>
        <v>59.079164815637498</v>
      </c>
      <c r="J35" s="41"/>
    </row>
    <row r="36" spans="2:10" ht="16.2" thickBot="1" x14ac:dyDescent="0.35">
      <c r="B36" s="10" t="s">
        <v>39</v>
      </c>
      <c r="C36" s="35" t="s">
        <v>116</v>
      </c>
      <c r="D36" s="31"/>
      <c r="E36" s="31">
        <v>0</v>
      </c>
      <c r="F36" s="32"/>
      <c r="G36" s="34">
        <v>0</v>
      </c>
    </row>
    <row r="37" spans="2:10" ht="16.2" thickBot="1" x14ac:dyDescent="0.35">
      <c r="B37" s="10" t="s">
        <v>40</v>
      </c>
      <c r="C37" s="35"/>
      <c r="D37" s="31"/>
      <c r="E37" s="31"/>
      <c r="F37" s="32"/>
      <c r="G37" s="34"/>
    </row>
    <row r="38" spans="2:10" ht="16.2" customHeight="1" x14ac:dyDescent="0.3">
      <c r="B38" s="65" t="s">
        <v>41</v>
      </c>
      <c r="C38" s="71" t="s">
        <v>117</v>
      </c>
      <c r="D38" s="54" t="s">
        <v>28</v>
      </c>
      <c r="E38" s="54" t="s">
        <v>28</v>
      </c>
      <c r="F38" s="69" t="s">
        <v>28</v>
      </c>
      <c r="G38" s="54" t="s">
        <v>28</v>
      </c>
      <c r="J38" s="41"/>
    </row>
    <row r="39" spans="2:10" ht="15" thickBot="1" x14ac:dyDescent="0.35">
      <c r="B39" s="66"/>
      <c r="C39" s="72"/>
      <c r="D39" s="55"/>
      <c r="E39" s="55"/>
      <c r="F39" s="70"/>
      <c r="G39" s="55"/>
    </row>
    <row r="40" spans="2:10" ht="16.2" thickBot="1" x14ac:dyDescent="0.35">
      <c r="B40" s="10" t="s">
        <v>42</v>
      </c>
      <c r="C40" s="35" t="s">
        <v>118</v>
      </c>
      <c r="D40" s="31" t="s">
        <v>28</v>
      </c>
      <c r="E40" s="31" t="s">
        <v>28</v>
      </c>
      <c r="F40" s="32" t="s">
        <v>28</v>
      </c>
      <c r="G40" s="34" t="s">
        <v>28</v>
      </c>
    </row>
    <row r="41" spans="2:10" ht="16.2" customHeight="1" thickBot="1" x14ac:dyDescent="0.35">
      <c r="B41" s="10" t="s">
        <v>43</v>
      </c>
      <c r="C41" s="35" t="s">
        <v>119</v>
      </c>
      <c r="D41" s="31">
        <f>D28+D29+D35</f>
        <v>28933.200000000001</v>
      </c>
      <c r="E41" s="31">
        <f>E28+E29+E31+E32+E35</f>
        <v>44507.5</v>
      </c>
      <c r="F41" s="42">
        <f>E41-D41</f>
        <v>15574.3</v>
      </c>
      <c r="G41" s="43">
        <v>15.4</v>
      </c>
    </row>
    <row r="42" spans="2:10" ht="15.6" x14ac:dyDescent="0.3">
      <c r="B42" s="12"/>
      <c r="C42" s="54"/>
      <c r="D42" s="54"/>
      <c r="E42" s="54"/>
      <c r="F42" s="69"/>
      <c r="G42" s="54"/>
    </row>
    <row r="43" spans="2:10" ht="15.6" x14ac:dyDescent="0.3">
      <c r="B43" s="12" t="s">
        <v>44</v>
      </c>
      <c r="C43" s="77"/>
      <c r="D43" s="77"/>
      <c r="E43" s="77"/>
      <c r="F43" s="78"/>
      <c r="G43" s="77"/>
    </row>
    <row r="44" spans="2:10" ht="16.2" thickBot="1" x14ac:dyDescent="0.35">
      <c r="B44" s="10"/>
      <c r="C44" s="55"/>
      <c r="D44" s="55"/>
      <c r="E44" s="55"/>
      <c r="F44" s="70"/>
      <c r="G44" s="55"/>
    </row>
    <row r="45" spans="2:10" ht="16.2" customHeight="1" x14ac:dyDescent="0.3">
      <c r="B45" s="65" t="s">
        <v>45</v>
      </c>
      <c r="C45" s="67">
        <v>100</v>
      </c>
      <c r="D45" s="73"/>
      <c r="E45" s="54">
        <v>27100.6</v>
      </c>
      <c r="F45" s="75">
        <v>27100.6</v>
      </c>
      <c r="G45" s="54"/>
    </row>
    <row r="46" spans="2:10" ht="15" thickBot="1" x14ac:dyDescent="0.35">
      <c r="B46" s="66"/>
      <c r="C46" s="68"/>
      <c r="D46" s="74"/>
      <c r="E46" s="55"/>
      <c r="F46" s="76"/>
      <c r="G46" s="55"/>
    </row>
    <row r="47" spans="2:10" ht="16.2" thickBot="1" x14ac:dyDescent="0.35">
      <c r="B47" s="10" t="s">
        <v>46</v>
      </c>
      <c r="C47" s="52">
        <v>110</v>
      </c>
      <c r="D47" s="31">
        <v>788.2</v>
      </c>
      <c r="E47" s="31">
        <v>701.5</v>
      </c>
      <c r="F47" s="32">
        <v>-86.7</v>
      </c>
      <c r="G47" s="40">
        <f t="shared" ref="G47" si="4">E47/D47*100</f>
        <v>89.000253742704899</v>
      </c>
      <c r="J47" s="41"/>
    </row>
    <row r="48" spans="2:10" ht="16.2" thickBot="1" x14ac:dyDescent="0.35">
      <c r="B48" s="10" t="s">
        <v>47</v>
      </c>
      <c r="C48" s="52">
        <v>120</v>
      </c>
      <c r="D48" s="31" t="s">
        <v>28</v>
      </c>
      <c r="E48" s="31" t="s">
        <v>28</v>
      </c>
      <c r="F48" s="32" t="s">
        <v>28</v>
      </c>
      <c r="G48" s="34" t="s">
        <v>28</v>
      </c>
    </row>
    <row r="49" spans="2:9" ht="16.2" thickBot="1" x14ac:dyDescent="0.35">
      <c r="B49" s="10" t="s">
        <v>48</v>
      </c>
      <c r="C49" s="52">
        <v>130</v>
      </c>
      <c r="D49" s="31" t="s">
        <v>28</v>
      </c>
      <c r="E49" s="31" t="s">
        <v>49</v>
      </c>
      <c r="F49" s="32" t="s">
        <v>28</v>
      </c>
      <c r="G49" s="34" t="s">
        <v>28</v>
      </c>
    </row>
    <row r="50" spans="2:9" ht="15.6" x14ac:dyDescent="0.3">
      <c r="B50" s="12" t="s">
        <v>50</v>
      </c>
      <c r="C50" s="67">
        <v>140</v>
      </c>
      <c r="D50" s="79" t="s">
        <v>38</v>
      </c>
      <c r="E50" s="79">
        <v>16381.1</v>
      </c>
      <c r="F50" s="69">
        <v>-11756.4</v>
      </c>
      <c r="G50" s="54">
        <v>58.2</v>
      </c>
      <c r="I50" s="44"/>
    </row>
    <row r="51" spans="2:9" ht="16.2" thickBot="1" x14ac:dyDescent="0.35">
      <c r="B51" s="10" t="s">
        <v>51</v>
      </c>
      <c r="C51" s="68"/>
      <c r="D51" s="80"/>
      <c r="E51" s="80"/>
      <c r="F51" s="70"/>
      <c r="G51" s="55" t="e">
        <f t="shared" ref="G51" si="5">E51/D51*100</f>
        <v>#DIV/0!</v>
      </c>
      <c r="I51" s="41"/>
    </row>
    <row r="52" spans="2:9" ht="16.2" thickBot="1" x14ac:dyDescent="0.35">
      <c r="B52" s="10" t="s">
        <v>52</v>
      </c>
      <c r="C52" s="52">
        <v>150</v>
      </c>
      <c r="D52" s="31" t="s">
        <v>28</v>
      </c>
      <c r="E52" s="31" t="s">
        <v>28</v>
      </c>
      <c r="F52" s="32" t="s">
        <v>28</v>
      </c>
      <c r="G52" s="34" t="s">
        <v>28</v>
      </c>
      <c r="I52" s="41"/>
    </row>
    <row r="53" spans="2:9" ht="16.2" thickBot="1" x14ac:dyDescent="0.35">
      <c r="B53" s="10" t="s">
        <v>53</v>
      </c>
      <c r="C53" s="52">
        <v>160</v>
      </c>
      <c r="D53" s="31"/>
      <c r="E53" s="31">
        <v>19650.3</v>
      </c>
      <c r="F53" s="32"/>
      <c r="G53" s="34"/>
    </row>
    <row r="54" spans="2:9" ht="16.2" thickBot="1" x14ac:dyDescent="0.35">
      <c r="B54" s="10" t="s">
        <v>54</v>
      </c>
      <c r="C54" s="52">
        <v>170</v>
      </c>
      <c r="D54" s="31">
        <v>28925.7</v>
      </c>
      <c r="E54" s="46">
        <v>63833.5</v>
      </c>
      <c r="F54" s="32">
        <v>34907.800000000003</v>
      </c>
      <c r="G54" s="34">
        <v>220.7</v>
      </c>
    </row>
    <row r="55" spans="2:9" ht="15.6" x14ac:dyDescent="0.3">
      <c r="B55" s="12"/>
      <c r="C55" s="67"/>
      <c r="D55" s="54"/>
      <c r="E55" s="54"/>
      <c r="F55" s="69"/>
      <c r="G55" s="54"/>
      <c r="I55" s="41"/>
    </row>
    <row r="56" spans="2:9" ht="16.2" thickBot="1" x14ac:dyDescent="0.35">
      <c r="B56" s="10" t="s">
        <v>55</v>
      </c>
      <c r="C56" s="68"/>
      <c r="D56" s="55"/>
      <c r="E56" s="55"/>
      <c r="F56" s="70"/>
      <c r="G56" s="55"/>
    </row>
    <row r="57" spans="2:9" x14ac:dyDescent="0.3">
      <c r="B57" s="65" t="s">
        <v>56</v>
      </c>
      <c r="C57" s="67">
        <v>180</v>
      </c>
      <c r="D57" s="54">
        <v>7.5</v>
      </c>
      <c r="E57" s="54"/>
      <c r="F57" s="69"/>
      <c r="G57" s="54"/>
    </row>
    <row r="58" spans="2:9" ht="15" thickBot="1" x14ac:dyDescent="0.35">
      <c r="B58" s="66"/>
      <c r="C58" s="68"/>
      <c r="D58" s="55"/>
      <c r="E58" s="55"/>
      <c r="F58" s="70"/>
      <c r="G58" s="55"/>
    </row>
    <row r="59" spans="2:9" ht="16.2" thickBot="1" x14ac:dyDescent="0.35">
      <c r="B59" s="10" t="s">
        <v>57</v>
      </c>
      <c r="C59" s="52">
        <v>181</v>
      </c>
      <c r="D59" s="31">
        <v>7.5</v>
      </c>
      <c r="E59" s="31" t="s">
        <v>28</v>
      </c>
      <c r="F59" s="32">
        <v>-7.5</v>
      </c>
      <c r="G59" s="34">
        <v>0</v>
      </c>
    </row>
    <row r="60" spans="2:9" x14ac:dyDescent="0.3">
      <c r="B60" s="65" t="s">
        <v>58</v>
      </c>
      <c r="C60" s="67">
        <v>182</v>
      </c>
      <c r="D60" s="54" t="s">
        <v>28</v>
      </c>
      <c r="E60" s="54"/>
      <c r="F60" s="69"/>
      <c r="G60" s="54"/>
    </row>
    <row r="61" spans="2:9" ht="15" thickBot="1" x14ac:dyDescent="0.35">
      <c r="B61" s="66"/>
      <c r="C61" s="68"/>
      <c r="D61" s="55"/>
      <c r="E61" s="55"/>
      <c r="F61" s="70"/>
      <c r="G61" s="55"/>
    </row>
    <row r="62" spans="2:9" ht="16.2" thickBot="1" x14ac:dyDescent="0.35">
      <c r="B62" s="10" t="s">
        <v>59</v>
      </c>
      <c r="C62" s="52">
        <v>190</v>
      </c>
      <c r="D62" s="31">
        <v>7.5</v>
      </c>
      <c r="E62" s="31"/>
      <c r="F62" s="32"/>
      <c r="G62" s="34"/>
    </row>
    <row r="63" spans="2:9" ht="16.2" thickBot="1" x14ac:dyDescent="0.35">
      <c r="B63" s="10" t="s">
        <v>57</v>
      </c>
      <c r="C63" s="52">
        <v>191</v>
      </c>
      <c r="D63" s="31">
        <v>7.5</v>
      </c>
      <c r="E63" s="31" t="s">
        <v>28</v>
      </c>
      <c r="F63" s="32">
        <v>-7.5</v>
      </c>
      <c r="G63" s="34">
        <v>0</v>
      </c>
    </row>
    <row r="64" spans="2:9" ht="16.2" thickBot="1" x14ac:dyDescent="0.35">
      <c r="B64" s="10" t="s">
        <v>58</v>
      </c>
      <c r="C64" s="52">
        <v>192</v>
      </c>
      <c r="D64" s="31" t="s">
        <v>28</v>
      </c>
      <c r="E64" s="31"/>
      <c r="F64" s="32"/>
      <c r="G64" s="34"/>
    </row>
    <row r="65" spans="2:7" ht="31.8" thickBot="1" x14ac:dyDescent="0.35">
      <c r="B65" s="10" t="s">
        <v>60</v>
      </c>
      <c r="C65" s="52">
        <v>200</v>
      </c>
      <c r="D65" s="31"/>
      <c r="E65" s="31"/>
      <c r="F65" s="32"/>
      <c r="G65" s="34"/>
    </row>
    <row r="66" spans="2:7" ht="16.2" thickBot="1" x14ac:dyDescent="0.35">
      <c r="B66" s="10" t="s">
        <v>57</v>
      </c>
      <c r="C66" s="52">
        <v>201</v>
      </c>
      <c r="D66" s="31"/>
      <c r="E66" s="31"/>
      <c r="F66" s="32"/>
      <c r="G66" s="34"/>
    </row>
    <row r="67" spans="2:7" ht="16.2" thickBot="1" x14ac:dyDescent="0.35">
      <c r="B67" s="10" t="s">
        <v>58</v>
      </c>
      <c r="C67" s="52">
        <v>202</v>
      </c>
      <c r="D67" s="31"/>
      <c r="E67" s="31"/>
      <c r="F67" s="32"/>
      <c r="G67" s="34"/>
    </row>
    <row r="68" spans="2:7" ht="16.2" thickBot="1" x14ac:dyDescent="0.35">
      <c r="B68" s="10" t="s">
        <v>61</v>
      </c>
      <c r="C68" s="52">
        <v>210</v>
      </c>
      <c r="D68" s="31">
        <v>1.4</v>
      </c>
      <c r="E68" s="31"/>
      <c r="F68" s="32">
        <v>-1.4</v>
      </c>
      <c r="G68" s="34"/>
    </row>
    <row r="69" spans="2:7" ht="16.2" thickBot="1" x14ac:dyDescent="0.35">
      <c r="B69" s="10" t="s">
        <v>62</v>
      </c>
      <c r="C69" s="52">
        <v>220</v>
      </c>
      <c r="D69" s="31">
        <v>6.1</v>
      </c>
      <c r="E69" s="31"/>
      <c r="F69" s="32">
        <v>-6.1</v>
      </c>
      <c r="G69" s="34">
        <v>0</v>
      </c>
    </row>
    <row r="70" spans="2:7" ht="16.2" thickBot="1" x14ac:dyDescent="0.35">
      <c r="B70" s="10" t="s">
        <v>63</v>
      </c>
      <c r="C70" s="52">
        <v>221</v>
      </c>
      <c r="D70" s="31">
        <v>6.1</v>
      </c>
      <c r="E70" s="31">
        <v>0</v>
      </c>
      <c r="F70" s="32">
        <v>-6.1</v>
      </c>
      <c r="G70" s="34">
        <v>0</v>
      </c>
    </row>
    <row r="71" spans="2:7" ht="16.2" thickBot="1" x14ac:dyDescent="0.35">
      <c r="B71" s="10" t="s">
        <v>64</v>
      </c>
      <c r="C71" s="52">
        <v>222</v>
      </c>
      <c r="D71" s="31"/>
      <c r="E71" s="31"/>
      <c r="F71" s="32"/>
      <c r="G71" s="34">
        <v>0</v>
      </c>
    </row>
    <row r="72" spans="2:7" ht="31.8" thickBot="1" x14ac:dyDescent="0.35">
      <c r="B72" s="10" t="s">
        <v>65</v>
      </c>
      <c r="C72" s="52">
        <v>230</v>
      </c>
      <c r="D72" s="31">
        <v>0.6</v>
      </c>
      <c r="E72" s="31">
        <v>0</v>
      </c>
      <c r="F72" s="32">
        <v>-0.6</v>
      </c>
      <c r="G72" s="34">
        <v>0</v>
      </c>
    </row>
    <row r="73" spans="2:7" ht="16.2" thickBot="1" x14ac:dyDescent="0.35">
      <c r="B73" s="62"/>
      <c r="C73" s="63"/>
      <c r="D73" s="63"/>
      <c r="E73" s="63"/>
      <c r="F73" s="63"/>
      <c r="G73" s="64"/>
    </row>
    <row r="74" spans="2:7" ht="16.2" thickBot="1" x14ac:dyDescent="0.35">
      <c r="B74" s="10" t="s">
        <v>66</v>
      </c>
      <c r="C74" s="11">
        <v>240</v>
      </c>
      <c r="D74" s="45"/>
      <c r="E74" s="11">
        <v>22.7</v>
      </c>
      <c r="F74" s="20">
        <v>22.7</v>
      </c>
      <c r="G74" s="3">
        <v>0</v>
      </c>
    </row>
    <row r="75" spans="2:7" ht="16.2" thickBot="1" x14ac:dyDescent="0.35">
      <c r="B75" s="10" t="s">
        <v>67</v>
      </c>
      <c r="C75" s="11">
        <v>250</v>
      </c>
      <c r="D75" s="11">
        <v>508.8</v>
      </c>
      <c r="E75" s="11">
        <v>472.6</v>
      </c>
      <c r="F75" s="47">
        <v>-36.200000000000003</v>
      </c>
      <c r="G75" s="5">
        <v>92.9</v>
      </c>
    </row>
    <row r="76" spans="2:7" ht="16.2" thickBot="1" x14ac:dyDescent="0.35">
      <c r="B76" s="10" t="s">
        <v>68</v>
      </c>
      <c r="C76" s="11">
        <v>260</v>
      </c>
      <c r="D76" s="11">
        <v>112</v>
      </c>
      <c r="E76" s="11">
        <v>106.3</v>
      </c>
      <c r="F76" s="18">
        <f>E76-D76</f>
        <v>-5.7000000000000028</v>
      </c>
      <c r="G76" s="48">
        <f>E76/D76*100</f>
        <v>94.910714285714278</v>
      </c>
    </row>
    <row r="77" spans="2:7" ht="16.2" thickBot="1" x14ac:dyDescent="0.35">
      <c r="B77" s="10" t="s">
        <v>69</v>
      </c>
      <c r="C77" s="11">
        <v>270</v>
      </c>
      <c r="D77" s="11">
        <v>25</v>
      </c>
      <c r="E77" s="11">
        <v>13.3</v>
      </c>
      <c r="F77" s="18">
        <f t="shared" ref="F77:F79" si="6">E77-D77</f>
        <v>-11.7</v>
      </c>
      <c r="G77" s="48">
        <f t="shared" ref="G77:G79" si="7">E77/D77*100</f>
        <v>53.2</v>
      </c>
    </row>
    <row r="78" spans="2:7" ht="16.2" thickBot="1" x14ac:dyDescent="0.35">
      <c r="B78" s="10" t="s">
        <v>70</v>
      </c>
      <c r="C78" s="11">
        <v>280</v>
      </c>
      <c r="D78" s="11">
        <v>142.30000000000001</v>
      </c>
      <c r="E78" s="11">
        <v>86.6</v>
      </c>
      <c r="F78" s="18">
        <f t="shared" si="6"/>
        <v>-55.700000000000017</v>
      </c>
      <c r="G78" s="48">
        <f t="shared" si="7"/>
        <v>60.85734364019676</v>
      </c>
    </row>
    <row r="79" spans="2:7" ht="16.2" thickBot="1" x14ac:dyDescent="0.35">
      <c r="B79" s="14" t="s">
        <v>71</v>
      </c>
      <c r="C79" s="11">
        <v>290</v>
      </c>
      <c r="D79" s="11">
        <v>788.2</v>
      </c>
      <c r="E79" s="11">
        <v>701.5</v>
      </c>
      <c r="F79" s="18">
        <f t="shared" si="6"/>
        <v>-86.700000000000045</v>
      </c>
      <c r="G79" s="48">
        <f t="shared" si="7"/>
        <v>89.000253742704899</v>
      </c>
    </row>
    <row r="80" spans="2:7" ht="16.2" thickBot="1" x14ac:dyDescent="0.35">
      <c r="B80" s="62"/>
      <c r="C80" s="63"/>
      <c r="D80" s="63"/>
      <c r="E80" s="63"/>
      <c r="F80" s="63"/>
      <c r="G80" s="64"/>
    </row>
    <row r="81" spans="2:7" ht="31.8" thickBot="1" x14ac:dyDescent="0.35">
      <c r="B81" s="10" t="s">
        <v>72</v>
      </c>
      <c r="C81" s="11">
        <v>300</v>
      </c>
      <c r="D81" s="11">
        <v>2.7</v>
      </c>
      <c r="E81" s="11">
        <v>0</v>
      </c>
      <c r="F81" s="11">
        <f>E81-D81</f>
        <v>-2.7</v>
      </c>
      <c r="G81" s="19">
        <v>0</v>
      </c>
    </row>
    <row r="82" spans="2:7" ht="16.2" thickBot="1" x14ac:dyDescent="0.35">
      <c r="B82" s="10" t="s">
        <v>73</v>
      </c>
      <c r="C82" s="11">
        <v>301</v>
      </c>
      <c r="D82" s="11">
        <v>2.7</v>
      </c>
      <c r="E82" s="11">
        <v>0</v>
      </c>
      <c r="F82" s="11">
        <v>-2.7</v>
      </c>
      <c r="G82" s="19">
        <v>0</v>
      </c>
    </row>
    <row r="83" spans="2:7" ht="16.2" thickBot="1" x14ac:dyDescent="0.35">
      <c r="B83" s="10">
        <v>1</v>
      </c>
      <c r="C83" s="11">
        <v>2</v>
      </c>
      <c r="D83" s="11"/>
      <c r="E83" s="11"/>
      <c r="F83" s="11"/>
      <c r="G83" s="19"/>
    </row>
    <row r="84" spans="2:7" ht="31.8" thickBot="1" x14ac:dyDescent="0.35">
      <c r="B84" s="10" t="s">
        <v>74</v>
      </c>
      <c r="C84" s="11">
        <v>302</v>
      </c>
      <c r="D84" s="11" t="s">
        <v>28</v>
      </c>
      <c r="E84" s="11">
        <v>0</v>
      </c>
      <c r="F84" s="11" t="s">
        <v>28</v>
      </c>
      <c r="G84" s="19"/>
    </row>
    <row r="85" spans="2:7" ht="31.8" thickBot="1" x14ac:dyDescent="0.35">
      <c r="B85" s="10" t="s">
        <v>75</v>
      </c>
      <c r="C85" s="11">
        <v>303</v>
      </c>
      <c r="D85" s="11" t="s">
        <v>28</v>
      </c>
      <c r="E85" s="11">
        <v>0</v>
      </c>
      <c r="F85" s="11" t="s">
        <v>28</v>
      </c>
      <c r="G85" s="19"/>
    </row>
    <row r="86" spans="2:7" ht="15.6" x14ac:dyDescent="0.3">
      <c r="B86" s="12" t="s">
        <v>76</v>
      </c>
      <c r="C86" s="83">
        <v>304</v>
      </c>
      <c r="D86" s="85">
        <v>6</v>
      </c>
      <c r="E86" s="83">
        <v>7.1</v>
      </c>
      <c r="F86" s="85">
        <f>E86-D86</f>
        <v>1.0999999999999996</v>
      </c>
      <c r="G86" s="87">
        <f>E86/D86*100</f>
        <v>118.33333333333333</v>
      </c>
    </row>
    <row r="87" spans="2:7" ht="16.2" thickBot="1" x14ac:dyDescent="0.35">
      <c r="B87" s="10" t="s">
        <v>77</v>
      </c>
      <c r="C87" s="84"/>
      <c r="D87" s="86"/>
      <c r="E87" s="84"/>
      <c r="F87" s="84"/>
      <c r="G87" s="88"/>
    </row>
    <row r="88" spans="2:7" ht="31.8" thickBot="1" x14ac:dyDescent="0.35">
      <c r="B88" s="10" t="s">
        <v>78</v>
      </c>
      <c r="C88" s="11" t="s">
        <v>79</v>
      </c>
      <c r="D88" s="11">
        <v>1.3</v>
      </c>
      <c r="E88" s="11">
        <v>0</v>
      </c>
      <c r="F88" s="11">
        <v>-1.3</v>
      </c>
      <c r="G88" s="19">
        <v>0</v>
      </c>
    </row>
    <row r="89" spans="2:7" ht="16.2" thickBot="1" x14ac:dyDescent="0.35">
      <c r="B89" s="10" t="s">
        <v>80</v>
      </c>
      <c r="C89" s="11" t="s">
        <v>81</v>
      </c>
      <c r="D89" s="11">
        <v>6.7</v>
      </c>
      <c r="E89" s="11">
        <v>7.1</v>
      </c>
      <c r="F89" s="11">
        <f>E89-D89</f>
        <v>0.39999999999999947</v>
      </c>
      <c r="G89" s="49">
        <v>106</v>
      </c>
    </row>
    <row r="90" spans="2:7" ht="16.2" thickBot="1" x14ac:dyDescent="0.35">
      <c r="B90" s="10" t="s">
        <v>82</v>
      </c>
      <c r="C90" s="11">
        <v>310</v>
      </c>
      <c r="D90" s="11" t="s">
        <v>28</v>
      </c>
      <c r="E90" s="11" t="s">
        <v>28</v>
      </c>
      <c r="F90" s="11" t="s">
        <v>28</v>
      </c>
      <c r="G90" s="19"/>
    </row>
    <row r="91" spans="2:7" ht="31.8" thickBot="1" x14ac:dyDescent="0.35">
      <c r="B91" s="10" t="s">
        <v>83</v>
      </c>
      <c r="C91" s="11">
        <v>311</v>
      </c>
      <c r="D91" s="11" t="s">
        <v>28</v>
      </c>
      <c r="E91" s="11" t="s">
        <v>28</v>
      </c>
      <c r="F91" s="11" t="s">
        <v>28</v>
      </c>
      <c r="G91" s="19"/>
    </row>
    <row r="92" spans="2:7" ht="16.2" thickBot="1" x14ac:dyDescent="0.35">
      <c r="B92" s="10" t="s">
        <v>84</v>
      </c>
      <c r="C92" s="11">
        <v>312</v>
      </c>
      <c r="D92" s="11" t="s">
        <v>28</v>
      </c>
      <c r="E92" s="11" t="s">
        <v>28</v>
      </c>
      <c r="F92" s="11" t="s">
        <v>28</v>
      </c>
      <c r="G92" s="19"/>
    </row>
    <row r="93" spans="2:7" ht="16.2" thickBot="1" x14ac:dyDescent="0.35">
      <c r="B93" s="10" t="s">
        <v>85</v>
      </c>
      <c r="C93" s="11">
        <v>313</v>
      </c>
      <c r="D93" s="11" t="s">
        <v>28</v>
      </c>
      <c r="E93" s="11" t="s">
        <v>28</v>
      </c>
      <c r="F93" s="11" t="s">
        <v>28</v>
      </c>
      <c r="G93" s="19"/>
    </row>
    <row r="94" spans="2:7" ht="16.2" customHeight="1" x14ac:dyDescent="0.3">
      <c r="B94" s="65" t="s">
        <v>86</v>
      </c>
      <c r="C94" s="83">
        <v>320</v>
      </c>
      <c r="D94" s="85">
        <v>112</v>
      </c>
      <c r="E94" s="83">
        <v>106.3</v>
      </c>
      <c r="F94" s="85">
        <f>E94-D94</f>
        <v>-5.7000000000000028</v>
      </c>
      <c r="G94" s="87">
        <f>E94/D94*100</f>
        <v>94.910714285714278</v>
      </c>
    </row>
    <row r="95" spans="2:7" ht="15" thickBot="1" x14ac:dyDescent="0.35">
      <c r="B95" s="66"/>
      <c r="C95" s="84"/>
      <c r="D95" s="86"/>
      <c r="E95" s="84"/>
      <c r="F95" s="84"/>
      <c r="G95" s="88"/>
    </row>
    <row r="96" spans="2:7" ht="49.8" thickBot="1" x14ac:dyDescent="0.35">
      <c r="B96" s="10" t="s">
        <v>87</v>
      </c>
      <c r="C96" s="11">
        <v>321</v>
      </c>
      <c r="D96" s="50">
        <v>112</v>
      </c>
      <c r="E96" s="11">
        <v>106.3</v>
      </c>
      <c r="F96" s="50">
        <f>E96-D96</f>
        <v>-5.7000000000000028</v>
      </c>
      <c r="G96" s="19">
        <v>94.9</v>
      </c>
    </row>
    <row r="97" spans="2:7" ht="16.2" thickBot="1" x14ac:dyDescent="0.35">
      <c r="B97" s="10" t="s">
        <v>88</v>
      </c>
      <c r="C97" s="11">
        <v>322</v>
      </c>
      <c r="D97" s="11" t="s">
        <v>28</v>
      </c>
      <c r="E97" s="11" t="s">
        <v>28</v>
      </c>
      <c r="F97" s="11" t="s">
        <v>28</v>
      </c>
      <c r="G97" s="19"/>
    </row>
    <row r="98" spans="2:7" ht="16.2" thickBot="1" x14ac:dyDescent="0.35">
      <c r="B98" s="10" t="s">
        <v>89</v>
      </c>
      <c r="C98" s="11">
        <v>330</v>
      </c>
      <c r="D98" s="11" t="s">
        <v>28</v>
      </c>
      <c r="E98" s="11" t="s">
        <v>28</v>
      </c>
      <c r="F98" s="11" t="s">
        <v>28</v>
      </c>
      <c r="G98" s="19"/>
    </row>
    <row r="99" spans="2:7" ht="16.2" thickBot="1" x14ac:dyDescent="0.35">
      <c r="B99" s="10" t="s">
        <v>90</v>
      </c>
      <c r="C99" s="11">
        <v>331</v>
      </c>
      <c r="D99" s="11">
        <v>71.7</v>
      </c>
      <c r="E99" s="11">
        <v>85.1</v>
      </c>
      <c r="F99" s="11">
        <f>E99-D99</f>
        <v>13.399999999999991</v>
      </c>
      <c r="G99" s="49">
        <f>E99/D99*100</f>
        <v>118.68898186889818</v>
      </c>
    </row>
    <row r="100" spans="2:7" ht="16.2" thickBot="1" x14ac:dyDescent="0.35">
      <c r="B100" s="10" t="s">
        <v>91</v>
      </c>
      <c r="C100" s="11">
        <v>332</v>
      </c>
      <c r="D100" s="11" t="s">
        <v>28</v>
      </c>
      <c r="E100" s="11" t="s">
        <v>28</v>
      </c>
      <c r="F100" s="11" t="s">
        <v>28</v>
      </c>
      <c r="G100" s="19"/>
    </row>
    <row r="101" spans="2:7" ht="16.2" thickBot="1" x14ac:dyDescent="0.35">
      <c r="B101" s="62"/>
      <c r="C101" s="63"/>
      <c r="D101" s="63"/>
      <c r="E101" s="63"/>
      <c r="F101" s="63"/>
      <c r="G101" s="64"/>
    </row>
    <row r="102" spans="2:7" ht="16.2" thickBot="1" x14ac:dyDescent="0.35">
      <c r="B102" s="10" t="s">
        <v>92</v>
      </c>
      <c r="C102" s="11">
        <v>340</v>
      </c>
      <c r="D102" s="11" t="s">
        <v>28</v>
      </c>
      <c r="E102" s="11">
        <v>0</v>
      </c>
      <c r="F102" s="11" t="s">
        <v>28</v>
      </c>
      <c r="G102" s="19"/>
    </row>
    <row r="103" spans="2:7" ht="16.2" thickBot="1" x14ac:dyDescent="0.35">
      <c r="B103" s="10" t="s">
        <v>93</v>
      </c>
      <c r="C103" s="11">
        <v>341</v>
      </c>
      <c r="D103" s="11" t="s">
        <v>28</v>
      </c>
      <c r="E103" s="11">
        <v>0</v>
      </c>
      <c r="F103" s="11" t="s">
        <v>28</v>
      </c>
      <c r="G103" s="19"/>
    </row>
    <row r="104" spans="2:7" ht="31.8" thickBot="1" x14ac:dyDescent="0.35">
      <c r="B104" s="10" t="s">
        <v>94</v>
      </c>
      <c r="C104" s="11">
        <v>350</v>
      </c>
      <c r="D104" s="45"/>
      <c r="E104" s="11">
        <v>0</v>
      </c>
      <c r="F104" s="11"/>
      <c r="G104" s="19">
        <v>0</v>
      </c>
    </row>
    <row r="105" spans="2:7" ht="16.2" thickBot="1" x14ac:dyDescent="0.35">
      <c r="B105" s="10" t="s">
        <v>93</v>
      </c>
      <c r="C105" s="11">
        <v>351</v>
      </c>
      <c r="D105" s="11"/>
      <c r="E105" s="11">
        <v>0</v>
      </c>
      <c r="F105" s="11"/>
      <c r="G105" s="19">
        <v>0</v>
      </c>
    </row>
    <row r="106" spans="2:7" ht="16.2" thickBot="1" x14ac:dyDescent="0.35">
      <c r="B106" s="10" t="s">
        <v>95</v>
      </c>
      <c r="C106" s="11">
        <v>360</v>
      </c>
      <c r="D106" s="11" t="s">
        <v>28</v>
      </c>
      <c r="E106" s="11">
        <v>19.100000000000001</v>
      </c>
      <c r="F106" s="51">
        <v>19.100000000000001</v>
      </c>
      <c r="G106" s="19"/>
    </row>
    <row r="107" spans="2:7" ht="16.2" thickBot="1" x14ac:dyDescent="0.35">
      <c r="B107" s="10" t="s">
        <v>93</v>
      </c>
      <c r="C107" s="11">
        <v>361</v>
      </c>
      <c r="D107" s="11" t="s">
        <v>28</v>
      </c>
      <c r="E107" s="11">
        <v>19.100000000000001</v>
      </c>
      <c r="F107" s="45">
        <v>19.100000000000001</v>
      </c>
      <c r="G107" s="19"/>
    </row>
    <row r="108" spans="2:7" ht="31.8" thickBot="1" x14ac:dyDescent="0.35">
      <c r="B108" s="10" t="s">
        <v>96</v>
      </c>
      <c r="C108" s="11">
        <v>370</v>
      </c>
      <c r="D108" s="11" t="s">
        <v>28</v>
      </c>
      <c r="E108" s="11">
        <v>0</v>
      </c>
      <c r="F108" s="11" t="s">
        <v>28</v>
      </c>
      <c r="G108" s="19"/>
    </row>
    <row r="109" spans="2:7" ht="16.2" thickBot="1" x14ac:dyDescent="0.35">
      <c r="B109" s="10" t="s">
        <v>93</v>
      </c>
      <c r="C109" s="11">
        <v>371</v>
      </c>
      <c r="D109" s="11" t="s">
        <v>28</v>
      </c>
      <c r="E109" s="11">
        <v>0</v>
      </c>
      <c r="F109" s="11" t="s">
        <v>28</v>
      </c>
      <c r="G109" s="19"/>
    </row>
    <row r="110" spans="2:7" ht="47.4" thickBot="1" x14ac:dyDescent="0.35">
      <c r="B110" s="10" t="s">
        <v>97</v>
      </c>
      <c r="C110" s="11">
        <v>380</v>
      </c>
      <c r="D110" s="11" t="s">
        <v>28</v>
      </c>
      <c r="E110" s="11">
        <v>0</v>
      </c>
      <c r="F110" s="11" t="s">
        <v>28</v>
      </c>
      <c r="G110" s="19"/>
    </row>
    <row r="111" spans="2:7" ht="16.2" thickBot="1" x14ac:dyDescent="0.35">
      <c r="B111" s="10" t="s">
        <v>93</v>
      </c>
      <c r="C111" s="11">
        <v>381</v>
      </c>
      <c r="D111" s="11" t="s">
        <v>28</v>
      </c>
      <c r="E111" s="11">
        <v>0</v>
      </c>
      <c r="F111" s="11"/>
      <c r="G111" s="19"/>
    </row>
    <row r="112" spans="2:7" ht="16.2" thickBot="1" x14ac:dyDescent="0.35">
      <c r="B112" s="10" t="s">
        <v>98</v>
      </c>
      <c r="C112" s="11">
        <v>390</v>
      </c>
      <c r="D112" s="11"/>
      <c r="E112" s="11">
        <v>19.100000000000001</v>
      </c>
      <c r="F112" s="11">
        <v>19.100000000000001</v>
      </c>
      <c r="G112" s="19">
        <v>0</v>
      </c>
    </row>
    <row r="113" spans="2:7" ht="31.8" thickBot="1" x14ac:dyDescent="0.35">
      <c r="B113" s="10" t="s">
        <v>99</v>
      </c>
      <c r="C113" s="11">
        <v>391</v>
      </c>
      <c r="D113" s="11"/>
      <c r="E113" s="11">
        <v>19.100000000000001</v>
      </c>
      <c r="F113" s="11">
        <v>19.100000000000001</v>
      </c>
      <c r="G113" s="19">
        <v>0</v>
      </c>
    </row>
    <row r="114" spans="2:7" ht="15.6" x14ac:dyDescent="0.3">
      <c r="B114" s="56"/>
      <c r="C114" s="57"/>
      <c r="D114" s="57"/>
      <c r="E114" s="57"/>
      <c r="F114" s="57"/>
      <c r="G114" s="58"/>
    </row>
    <row r="115" spans="2:7" ht="16.2" thickBot="1" x14ac:dyDescent="0.35">
      <c r="B115" s="59" t="s">
        <v>100</v>
      </c>
      <c r="C115" s="60"/>
      <c r="D115" s="60"/>
      <c r="E115" s="60"/>
      <c r="F115" s="60"/>
      <c r="G115" s="61"/>
    </row>
    <row r="116" spans="2:7" ht="16.2" thickBot="1" x14ac:dyDescent="0.35">
      <c r="B116" s="10" t="s">
        <v>101</v>
      </c>
      <c r="C116" s="11">
        <v>400</v>
      </c>
      <c r="D116" s="11">
        <v>10</v>
      </c>
      <c r="E116" s="11">
        <v>10.5</v>
      </c>
      <c r="F116" s="11" t="s">
        <v>28</v>
      </c>
      <c r="G116" s="19"/>
    </row>
    <row r="117" spans="2:7" ht="16.2" thickBot="1" x14ac:dyDescent="0.35">
      <c r="B117" s="10" t="s">
        <v>102</v>
      </c>
      <c r="C117" s="11">
        <v>410</v>
      </c>
      <c r="D117" s="11">
        <v>393.9</v>
      </c>
      <c r="E117" s="50">
        <v>413</v>
      </c>
      <c r="F117" s="11" t="s">
        <v>28</v>
      </c>
      <c r="G117" s="19"/>
    </row>
    <row r="118" spans="2:7" ht="16.2" thickBot="1" x14ac:dyDescent="0.35">
      <c r="B118" s="10" t="s">
        <v>103</v>
      </c>
      <c r="C118" s="11">
        <v>420</v>
      </c>
      <c r="D118" s="11" t="s">
        <v>28</v>
      </c>
      <c r="E118" s="11" t="s">
        <v>28</v>
      </c>
      <c r="F118" s="11" t="s">
        <v>28</v>
      </c>
      <c r="G118" s="19"/>
    </row>
    <row r="119" spans="2:7" ht="31.8" thickBot="1" x14ac:dyDescent="0.35">
      <c r="B119" s="15" t="s">
        <v>104</v>
      </c>
      <c r="C119" s="16">
        <v>430</v>
      </c>
      <c r="D119" s="16" t="s">
        <v>28</v>
      </c>
      <c r="E119" s="16" t="s">
        <v>28</v>
      </c>
      <c r="F119" s="16" t="s">
        <v>28</v>
      </c>
      <c r="G119" s="17"/>
    </row>
    <row r="120" spans="2:7" ht="15" thickTop="1" x14ac:dyDescent="0.3"/>
    <row r="122" spans="2:7" x14ac:dyDescent="0.3">
      <c r="B122" s="53" t="s">
        <v>122</v>
      </c>
      <c r="C122" s="53"/>
      <c r="D122" s="53"/>
      <c r="E122" s="53"/>
      <c r="F122" s="53"/>
      <c r="G122" s="53"/>
    </row>
  </sheetData>
  <mergeCells count="71">
    <mergeCell ref="B10:D10"/>
    <mergeCell ref="B12:G12"/>
    <mergeCell ref="B13:G13"/>
    <mergeCell ref="B4:E4"/>
    <mergeCell ref="B5:E5"/>
    <mergeCell ref="B6:E6"/>
    <mergeCell ref="B7:E7"/>
    <mergeCell ref="B8:D8"/>
    <mergeCell ref="B9:D9"/>
    <mergeCell ref="B16:B17"/>
    <mergeCell ref="C16:C17"/>
    <mergeCell ref="D16:D17"/>
    <mergeCell ref="E16:E17"/>
    <mergeCell ref="B19:G19"/>
    <mergeCell ref="B20:G20"/>
    <mergeCell ref="B94:B95"/>
    <mergeCell ref="C94:C95"/>
    <mergeCell ref="D94:D95"/>
    <mergeCell ref="E94:E95"/>
    <mergeCell ref="F94:F95"/>
    <mergeCell ref="G94:G95"/>
    <mergeCell ref="C86:C87"/>
    <mergeCell ref="D86:D87"/>
    <mergeCell ref="E86:E87"/>
    <mergeCell ref="F86:F87"/>
    <mergeCell ref="G86:G87"/>
    <mergeCell ref="G57:G58"/>
    <mergeCell ref="C55:C56"/>
    <mergeCell ref="D55:D56"/>
    <mergeCell ref="E55:E56"/>
    <mergeCell ref="F55:F56"/>
    <mergeCell ref="G55:G56"/>
    <mergeCell ref="B57:B58"/>
    <mergeCell ref="C57:C58"/>
    <mergeCell ref="D57:D58"/>
    <mergeCell ref="E57:E58"/>
    <mergeCell ref="F57:F58"/>
    <mergeCell ref="G42:G44"/>
    <mergeCell ref="G45:G46"/>
    <mergeCell ref="C50:C51"/>
    <mergeCell ref="D50:D51"/>
    <mergeCell ref="E50:E51"/>
    <mergeCell ref="F50:F51"/>
    <mergeCell ref="G50:G51"/>
    <mergeCell ref="E38:E39"/>
    <mergeCell ref="F38:F39"/>
    <mergeCell ref="B45:B46"/>
    <mergeCell ref="C45:C46"/>
    <mergeCell ref="D45:D46"/>
    <mergeCell ref="E45:E46"/>
    <mergeCell ref="F45:F46"/>
    <mergeCell ref="C42:C44"/>
    <mergeCell ref="D42:D44"/>
    <mergeCell ref="E42:E44"/>
    <mergeCell ref="F42:F44"/>
    <mergeCell ref="B122:G122"/>
    <mergeCell ref="G38:G39"/>
    <mergeCell ref="B114:G114"/>
    <mergeCell ref="B115:G115"/>
    <mergeCell ref="B101:G101"/>
    <mergeCell ref="B80:G80"/>
    <mergeCell ref="B73:G73"/>
    <mergeCell ref="B60:B61"/>
    <mergeCell ref="C60:C61"/>
    <mergeCell ref="D60:D61"/>
    <mergeCell ref="E60:E61"/>
    <mergeCell ref="F60:F61"/>
    <mergeCell ref="G60:G61"/>
    <mergeCell ref="B38:B39"/>
    <mergeCell ref="C38:C39"/>
    <mergeCell ref="D38:D3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2024-06-07T06:55:44Z</dcterms:modified>
</cp:coreProperties>
</file>