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2" sheetId="2" r:id="rId1"/>
  </sheets>
  <externalReferences>
    <externalReference r:id="rId2"/>
  </externalReferences>
  <definedNames>
    <definedName name="_xlnm.Print_Area" localSheetId="0">Лист2!$A$1:$K$121</definedName>
  </definedNames>
  <calcPr calcId="124519"/>
</workbook>
</file>

<file path=xl/calcChain.xml><?xml version="1.0" encoding="utf-8"?>
<calcChain xmlns="http://schemas.openxmlformats.org/spreadsheetml/2006/main">
  <c r="G74" i="2"/>
  <c r="G72"/>
  <c r="G70"/>
  <c r="G69"/>
  <c r="G68"/>
  <c r="G65"/>
  <c r="G64"/>
  <c r="G61"/>
  <c r="G62"/>
  <c r="G54"/>
  <c r="H97"/>
  <c r="G97"/>
  <c r="F97"/>
  <c r="E97"/>
  <c r="H98"/>
  <c r="G98"/>
  <c r="H95"/>
  <c r="F95"/>
  <c r="H96"/>
  <c r="G96"/>
  <c r="H81"/>
  <c r="H87"/>
  <c r="F83"/>
  <c r="G83" s="1"/>
  <c r="E83"/>
  <c r="F87"/>
  <c r="G87" s="1"/>
  <c r="E87"/>
  <c r="G90"/>
  <c r="H78"/>
  <c r="H79"/>
  <c r="H80"/>
  <c r="H77"/>
  <c r="G78"/>
  <c r="G79"/>
  <c r="G80"/>
  <c r="G81"/>
  <c r="G77"/>
  <c r="H52"/>
  <c r="H51"/>
  <c r="G51"/>
  <c r="H48"/>
  <c r="H36"/>
  <c r="H32"/>
  <c r="G32"/>
  <c r="G52"/>
  <c r="F65"/>
  <c r="F62"/>
  <c r="F58"/>
  <c r="F81"/>
  <c r="E96"/>
  <c r="E81"/>
  <c r="F36"/>
  <c r="F48" s="1"/>
  <c r="H115"/>
  <c r="H114"/>
  <c r="G115"/>
  <c r="G95"/>
  <c r="H83" l="1"/>
  <c r="E58"/>
  <c r="H90"/>
  <c r="E36"/>
  <c r="H58" l="1"/>
  <c r="G58"/>
  <c r="E48"/>
  <c r="G36"/>
  <c r="G48" l="1"/>
  <c r="F73"/>
  <c r="G73" s="1"/>
</calcChain>
</file>

<file path=xl/sharedStrings.xml><?xml version="1.0" encoding="utf-8"?>
<sst xmlns="http://schemas.openxmlformats.org/spreadsheetml/2006/main" count="129" uniqueCount="117">
  <si>
    <t>Додаток 2</t>
  </si>
  <si>
    <t xml:space="preserve"> до Порядку складання, затвердження</t>
  </si>
  <si>
    <t>та контролю виконання фінансового</t>
  </si>
  <si>
    <t>плану комунальних підприємств</t>
  </si>
  <si>
    <t xml:space="preserve">Кременчуцької міської ради </t>
  </si>
  <si>
    <t>Полтавської області</t>
  </si>
  <si>
    <t>коди</t>
  </si>
  <si>
    <t>68.20</t>
  </si>
  <si>
    <t>за ЄДРПОУ</t>
  </si>
  <si>
    <t>за СПОДУ</t>
  </si>
  <si>
    <t>за ЗКГНГ</t>
  </si>
  <si>
    <t>за КВЕД</t>
  </si>
  <si>
    <t>Підприємство                     КП «Ринкова площа»</t>
  </si>
  <si>
    <t>Орган управління    Міський виконком</t>
  </si>
  <si>
    <t xml:space="preserve">Галузь  здавання в оренду </t>
  </si>
  <si>
    <t>Вид економічної діяльності  Надання в оренду й експлуатацію власного чи орендованого нерухомого майна</t>
  </si>
  <si>
    <t>Місцезнаходження     вул. Воровського, б. 27/а, м. Кременчук, Полтавська обл., 39601</t>
  </si>
  <si>
    <t>ЗВІТ ПРО ВИКОНАННЯ ФІНАНСОВОГО ПЛАНУ ПІДПРИЄМСТВА</t>
  </si>
  <si>
    <t>(квартал, рік)</t>
  </si>
  <si>
    <t>Основні фінансові показники</t>
  </si>
  <si>
    <t>Одиниці виміру: тис. гривень</t>
  </si>
  <si>
    <t>Показники</t>
  </si>
  <si>
    <t>Код рядка</t>
  </si>
  <si>
    <t>План</t>
  </si>
  <si>
    <t>Факт</t>
  </si>
  <si>
    <t>Відхилення</t>
  </si>
  <si>
    <t>(+,-)</t>
  </si>
  <si>
    <t>Виконання</t>
  </si>
  <si>
    <t>( %)</t>
  </si>
  <si>
    <t>І. Формування прибутку підприємства</t>
  </si>
  <si>
    <t>Доходи</t>
  </si>
  <si>
    <t>Дохід (виручка) від реалізації продукції (товарів, робіт, послуг) </t>
  </si>
  <si>
    <t>в т.ч. за рахунок бюджетних коштів</t>
  </si>
  <si>
    <t>Податок на додану вартість </t>
  </si>
  <si>
    <t>Інші вирахування з доходу </t>
  </si>
  <si>
    <t>Чистий дохід (виручка) від реалізації продукції (товарів, робіт, послуг) </t>
  </si>
  <si>
    <t>Інші операційні доходи, </t>
  </si>
  <si>
    <t>у тому числі: </t>
  </si>
  <si>
    <t>дохід від операційної оренди активів </t>
  </si>
  <si>
    <t>одержані гранти та субсидії </t>
  </si>
  <si>
    <t>дохід від реалізації необоротних активів, утримуваних для продажу </t>
  </si>
  <si>
    <t>Дохід від участі в капіталі </t>
  </si>
  <si>
    <t>Інші фінансові доходи </t>
  </si>
  <si>
    <t>Інші доходи </t>
  </si>
  <si>
    <t>у тому числі:</t>
  </si>
  <si>
    <t>дохід від реалізації фінансових інвестицій </t>
  </si>
  <si>
    <t>дохід від безоплатно одержаних активів </t>
  </si>
  <si>
    <t>Усього доходів</t>
  </si>
  <si>
    <t>Витрати</t>
  </si>
  <si>
    <t>Собівартість реалізованої продукції (товарів, робіт і послуг)</t>
  </si>
  <si>
    <t>Адміністративні витрати</t>
  </si>
  <si>
    <t>Витрати на збут</t>
  </si>
  <si>
    <t xml:space="preserve">Інші операційні витрати </t>
  </si>
  <si>
    <t>Фінансові витрати </t>
  </si>
  <si>
    <t>Витрати від участі в капіталі </t>
  </si>
  <si>
    <t>Інші витрати </t>
  </si>
  <si>
    <t>Усього витрати</t>
  </si>
  <si>
    <t>Фінансові результати діяльності:</t>
  </si>
  <si>
    <t>Валовий прибуток (збиток):</t>
  </si>
  <si>
    <t>-</t>
  </si>
  <si>
    <t>прибуток</t>
  </si>
  <si>
    <t>збиток</t>
  </si>
  <si>
    <t>Фінансові результати від операційної діяльності </t>
  </si>
  <si>
    <t>Фінансові результати від звичайної діяльності до оподаткування:</t>
  </si>
  <si>
    <t>Податок на прибуток від звичайної діяльності</t>
  </si>
  <si>
    <t>Чистий прибуток (збиток), у тому числі: </t>
  </si>
  <si>
    <t>прибуток </t>
  </si>
  <si>
    <t>збиток </t>
  </si>
  <si>
    <t>Відрахування частини прибутку до бюджету м. Кременчука</t>
  </si>
  <si>
    <t>II. Елементи операційних витрат (разом)</t>
  </si>
  <si>
    <t>Матеріальні затрати </t>
  </si>
  <si>
    <t>Витрати на оплату праці </t>
  </si>
  <si>
    <t>Відрахування на соціальні заходи </t>
  </si>
  <si>
    <t>Амортизація </t>
  </si>
  <si>
    <t>Інші операційні витрати </t>
  </si>
  <si>
    <t>Разом (сума рядків з 240 по 280) </t>
  </si>
  <si>
    <t>Ш. Обов’язкові платежі підприємства до бюджету та державних цільових фондів</t>
  </si>
  <si>
    <t>Сплата поточних податків та обов’язкових платежів до державного бюджету, у тому числі:</t>
  </si>
  <si>
    <t>податок на прибуток</t>
  </si>
  <si>
    <t>ПДВ, що підлягає сплаті до бюджету за підсумками звітного періоду</t>
  </si>
  <si>
    <t>ПДВ, що підлягає відшкодуванню з бюджету за підсумками звітного періоду</t>
  </si>
  <si>
    <t>Інші податки, у тому числі</t>
  </si>
  <si>
    <t>(розшифрувати):</t>
  </si>
  <si>
    <t>відрахування частини чистого прибутку комунальними підприємствами</t>
  </si>
  <si>
    <t>304/1</t>
  </si>
  <si>
    <t>інші</t>
  </si>
  <si>
    <t>304/2</t>
  </si>
  <si>
    <t>Погашення податкової заборгованості, у тому числі:</t>
  </si>
  <si>
    <t>погашення реструктуризованих та відстрочених сум, що підлягають сплаті у поточному році до бюджету</t>
  </si>
  <si>
    <t>до державних цільових фондів</t>
  </si>
  <si>
    <t>неустойки (штрафи, пені)</t>
  </si>
  <si>
    <t>Внески до державних цільових фондів, у тому числі:</t>
  </si>
  <si>
    <t xml:space="preserve">внески до фондів соціального страхування - єдиний внесок на загальнообов'язкове державне соціальне страхування               </t>
  </si>
  <si>
    <t>Інші обов’язкові платежі, у тому числі:</t>
  </si>
  <si>
    <t>місцеві податки та збори</t>
  </si>
  <si>
    <t>інші платежі (розшифрувати)</t>
  </si>
  <si>
    <t>IV. Капітальні інвестиції протягом року</t>
  </si>
  <si>
    <t>Капітальне будівництво </t>
  </si>
  <si>
    <t>в т. ч. за рахунок бюджетних коштів </t>
  </si>
  <si>
    <t>Придбання (виготовлення) основних засобів та інших необоротних матеріальних активів, </t>
  </si>
  <si>
    <t>Придбання (створення) нематеріальних активів, </t>
  </si>
  <si>
    <t>Погашення отриманих на капітальні інвестиції позик, </t>
  </si>
  <si>
    <t>Модернізація, модифікація, дообладнання, реконструкція, інші види поліпшення необоротних активів, </t>
  </si>
  <si>
    <t>V. Додаткова інформація</t>
  </si>
  <si>
    <t>Чисельність працівників </t>
  </si>
  <si>
    <t>Первісна вартість основних засобів </t>
  </si>
  <si>
    <t>Податкова заборгованість </t>
  </si>
  <si>
    <t>Заборгованість перед працівниками із виплати заробітної плати </t>
  </si>
  <si>
    <t>Керівник</t>
  </si>
  <si>
    <t xml:space="preserve">(підпис) </t>
  </si>
  <si>
    <t xml:space="preserve">(ініціали, прізвище) </t>
  </si>
  <si>
    <r>
      <t>Разом (сума рядків з 340, 350, 360, 370, 380)</t>
    </r>
    <r>
      <rPr>
        <b/>
        <sz val="12"/>
        <color theme="1"/>
        <rFont val="Times New Roman"/>
        <family val="1"/>
        <charset val="204"/>
      </rPr>
      <t> </t>
    </r>
  </si>
  <si>
    <r>
      <t>в т. ч. за рахунок бюджетних коштів (сума рядків 341, 351, 361, 371, 381)</t>
    </r>
    <r>
      <rPr>
        <b/>
        <sz val="12"/>
        <color theme="1"/>
        <rFont val="Times New Roman"/>
        <family val="1"/>
        <charset val="204"/>
      </rPr>
      <t> </t>
    </r>
  </si>
  <si>
    <t>Виконавець: 0669569306</t>
  </si>
  <si>
    <t>І.В. Шамрай</t>
  </si>
  <si>
    <t>1 квартал</t>
  </si>
  <si>
    <t>за _____І квартал 2020 рік_______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</si>
</sst>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8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gray0625">
        <fgColor rgb="FF000000"/>
        <bgColor rgb="FFF2F2F2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2" fillId="0" borderId="0" xfId="0" applyFont="1"/>
    <xf numFmtId="0" fontId="2" fillId="0" borderId="0" xfId="0" applyFont="1" applyAlignment="1"/>
    <xf numFmtId="0" fontId="2" fillId="0" borderId="5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2" borderId="9" xfId="0" applyFont="1" applyFill="1" applyBorder="1" applyAlignment="1">
      <alignment horizontal="center" vertical="top" wrapText="1"/>
    </xf>
    <xf numFmtId="0" fontId="2" fillId="2" borderId="10" xfId="0" applyFont="1" applyFill="1" applyBorder="1" applyAlignment="1">
      <alignment horizontal="center" vertical="top" wrapText="1"/>
    </xf>
    <xf numFmtId="0" fontId="2" fillId="2" borderId="11" xfId="0" applyFont="1" applyFill="1" applyBorder="1" applyAlignment="1">
      <alignment horizontal="center" vertical="top" wrapText="1"/>
    </xf>
    <xf numFmtId="0" fontId="3" fillId="0" borderId="16" xfId="0" applyFont="1" applyBorder="1" applyAlignment="1">
      <alignment vertical="top" wrapText="1"/>
    </xf>
    <xf numFmtId="0" fontId="2" fillId="0" borderId="17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 vertical="top" wrapText="1"/>
    </xf>
    <xf numFmtId="0" fontId="2" fillId="0" borderId="19" xfId="0" applyFont="1" applyBorder="1" applyAlignment="1">
      <alignment wrapText="1"/>
    </xf>
    <xf numFmtId="0" fontId="2" fillId="0" borderId="20" xfId="0" applyFont="1" applyBorder="1" applyAlignment="1">
      <alignment horizontal="center" vertical="top" wrapText="1"/>
    </xf>
    <xf numFmtId="0" fontId="3" fillId="0" borderId="19" xfId="0" applyFont="1" applyBorder="1" applyAlignment="1">
      <alignment wrapText="1"/>
    </xf>
    <xf numFmtId="0" fontId="3" fillId="0" borderId="20" xfId="0" applyFont="1" applyBorder="1" applyAlignment="1">
      <alignment horizontal="center" vertical="top" wrapText="1"/>
    </xf>
    <xf numFmtId="0" fontId="2" fillId="0" borderId="12" xfId="0" applyFont="1" applyBorder="1" applyAlignment="1">
      <alignment wrapText="1"/>
    </xf>
    <xf numFmtId="0" fontId="2" fillId="0" borderId="22" xfId="0" applyFont="1" applyBorder="1" applyAlignment="1">
      <alignment horizontal="center" vertical="top" wrapText="1"/>
    </xf>
    <xf numFmtId="0" fontId="2" fillId="0" borderId="16" xfId="0" applyFont="1" applyBorder="1" applyAlignment="1">
      <alignment wrapText="1"/>
    </xf>
    <xf numFmtId="0" fontId="3" fillId="0" borderId="16" xfId="0" applyFont="1" applyBorder="1" applyAlignment="1">
      <alignment wrapText="1"/>
    </xf>
    <xf numFmtId="0" fontId="3" fillId="0" borderId="17" xfId="0" applyFont="1" applyBorder="1" applyAlignment="1">
      <alignment horizontal="center" vertical="top" wrapText="1"/>
    </xf>
    <xf numFmtId="0" fontId="2" fillId="0" borderId="4" xfId="0" applyFont="1" applyBorder="1" applyAlignment="1">
      <alignment wrapText="1"/>
    </xf>
    <xf numFmtId="0" fontId="4" fillId="0" borderId="0" xfId="0" applyFont="1"/>
    <xf numFmtId="0" fontId="2" fillId="0" borderId="28" xfId="0" applyFont="1" applyBorder="1" applyAlignment="1">
      <alignment vertical="top" wrapText="1"/>
    </xf>
    <xf numFmtId="0" fontId="5" fillId="0" borderId="20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 wrapText="1"/>
    </xf>
    <xf numFmtId="0" fontId="5" fillId="0" borderId="22" xfId="0" applyFont="1" applyBorder="1" applyAlignment="1">
      <alignment horizontal="center" vertical="top" wrapText="1"/>
    </xf>
    <xf numFmtId="0" fontId="5" fillId="0" borderId="17" xfId="0" applyFont="1" applyBorder="1" applyAlignment="1">
      <alignment horizontal="center" vertical="top" wrapText="1"/>
    </xf>
    <xf numFmtId="164" fontId="2" fillId="0" borderId="20" xfId="0" applyNumberFormat="1" applyFont="1" applyBorder="1" applyAlignment="1">
      <alignment horizontal="center" vertical="top" wrapText="1"/>
    </xf>
    <xf numFmtId="0" fontId="2" fillId="0" borderId="2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/>
    <xf numFmtId="2" fontId="5" fillId="0" borderId="21" xfId="0" applyNumberFormat="1" applyFont="1" applyBorder="1" applyAlignment="1">
      <alignment horizontal="center" vertical="top" wrapText="1"/>
    </xf>
    <xf numFmtId="0" fontId="5" fillId="0" borderId="21" xfId="0" applyFont="1" applyBorder="1" applyAlignment="1">
      <alignment horizontal="center" vertical="top" wrapText="1"/>
    </xf>
    <xf numFmtId="0" fontId="5" fillId="0" borderId="23" xfId="0" applyFont="1" applyBorder="1" applyAlignment="1">
      <alignment horizontal="center" vertical="top" wrapText="1"/>
    </xf>
    <xf numFmtId="0" fontId="5" fillId="0" borderId="18" xfId="0" applyFont="1" applyBorder="1" applyAlignment="1">
      <alignment horizontal="center" vertical="top" wrapText="1"/>
    </xf>
    <xf numFmtId="2" fontId="2" fillId="0" borderId="20" xfId="0" applyNumberFormat="1" applyFont="1" applyBorder="1" applyAlignment="1">
      <alignment horizontal="center" vertical="top" wrapText="1"/>
    </xf>
    <xf numFmtId="2" fontId="3" fillId="0" borderId="20" xfId="0" applyNumberFormat="1" applyFont="1" applyBorder="1" applyAlignment="1">
      <alignment horizontal="center" vertical="top" wrapText="1"/>
    </xf>
    <xf numFmtId="164" fontId="2" fillId="0" borderId="22" xfId="0" applyNumberFormat="1" applyFont="1" applyBorder="1" applyAlignment="1">
      <alignment horizontal="center" vertical="top" wrapText="1"/>
    </xf>
    <xf numFmtId="2" fontId="2" fillId="0" borderId="21" xfId="0" applyNumberFormat="1" applyFont="1" applyBorder="1" applyAlignment="1">
      <alignment horizontal="center" vertical="top" wrapText="1"/>
    </xf>
    <xf numFmtId="2" fontId="3" fillId="0" borderId="21" xfId="0" applyNumberFormat="1" applyFont="1" applyBorder="1" applyAlignment="1">
      <alignment horizontal="center" vertical="top" wrapText="1"/>
    </xf>
    <xf numFmtId="2" fontId="3" fillId="0" borderId="18" xfId="0" applyNumberFormat="1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 vertical="top" wrapText="1"/>
    </xf>
    <xf numFmtId="164" fontId="2" fillId="0" borderId="17" xfId="0" applyNumberFormat="1" applyFont="1" applyBorder="1" applyAlignment="1">
      <alignment horizontal="center" vertical="top" wrapText="1"/>
    </xf>
    <xf numFmtId="2" fontId="2" fillId="0" borderId="18" xfId="0" applyNumberFormat="1" applyFont="1" applyBorder="1" applyAlignment="1">
      <alignment horizontal="center" vertical="top" wrapText="1"/>
    </xf>
    <xf numFmtId="0" fontId="2" fillId="0" borderId="33" xfId="0" applyFont="1" applyBorder="1" applyAlignment="1">
      <alignment wrapText="1"/>
    </xf>
    <xf numFmtId="0" fontId="2" fillId="0" borderId="34" xfId="0" applyFont="1" applyBorder="1" applyAlignment="1">
      <alignment horizontal="center" vertical="top" wrapText="1"/>
    </xf>
    <xf numFmtId="0" fontId="5" fillId="0" borderId="33" xfId="0" applyFont="1" applyBorder="1" applyAlignment="1">
      <alignment horizontal="center" vertical="top" wrapText="1"/>
    </xf>
    <xf numFmtId="0" fontId="2" fillId="0" borderId="23" xfId="0" applyFont="1" applyBorder="1" applyAlignment="1">
      <alignment horizontal="center" vertical="top" wrapText="1"/>
    </xf>
    <xf numFmtId="0" fontId="5" fillId="0" borderId="31" xfId="0" applyFont="1" applyBorder="1" applyAlignment="1">
      <alignment horizontal="center" vertical="top" wrapText="1"/>
    </xf>
    <xf numFmtId="0" fontId="5" fillId="0" borderId="32" xfId="0" applyFont="1" applyBorder="1" applyAlignment="1">
      <alignment horizontal="center" vertical="top" wrapText="1"/>
    </xf>
    <xf numFmtId="0" fontId="3" fillId="0" borderId="0" xfId="0" applyFont="1" applyAlignment="1"/>
    <xf numFmtId="0" fontId="6" fillId="0" borderId="33" xfId="0" applyFont="1" applyBorder="1" applyAlignment="1">
      <alignment horizontal="center" vertical="top" wrapText="1"/>
    </xf>
    <xf numFmtId="164" fontId="3" fillId="0" borderId="20" xfId="0" applyNumberFormat="1" applyFont="1" applyBorder="1" applyAlignment="1">
      <alignment horizontal="center" vertical="top" wrapText="1"/>
    </xf>
    <xf numFmtId="164" fontId="3" fillId="0" borderId="17" xfId="0" applyNumberFormat="1" applyFont="1" applyBorder="1" applyAlignment="1">
      <alignment horizontal="center" vertical="top" wrapText="1"/>
    </xf>
    <xf numFmtId="164" fontId="3" fillId="0" borderId="21" xfId="0" applyNumberFormat="1" applyFont="1" applyBorder="1" applyAlignment="1">
      <alignment horizontal="center" vertical="top" wrapText="1"/>
    </xf>
    <xf numFmtId="164" fontId="2" fillId="0" borderId="21" xfId="0" applyNumberFormat="1" applyFont="1" applyBorder="1" applyAlignment="1">
      <alignment horizontal="center" vertical="top" wrapText="1"/>
    </xf>
    <xf numFmtId="164" fontId="2" fillId="0" borderId="6" xfId="0" applyNumberFormat="1" applyFont="1" applyBorder="1" applyAlignment="1">
      <alignment horizontal="center" vertical="top" wrapText="1"/>
    </xf>
    <xf numFmtId="2" fontId="3" fillId="0" borderId="17" xfId="0" applyNumberFormat="1" applyFont="1" applyBorder="1" applyAlignment="1">
      <alignment horizontal="center" vertical="top" wrapText="1"/>
    </xf>
    <xf numFmtId="0" fontId="3" fillId="0" borderId="15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34" xfId="0" applyFont="1" applyBorder="1" applyAlignment="1">
      <alignment horizontal="center" vertical="top" wrapText="1"/>
    </xf>
    <xf numFmtId="0" fontId="2" fillId="0" borderId="31" xfId="0" applyFont="1" applyBorder="1" applyAlignment="1">
      <alignment wrapText="1"/>
    </xf>
    <xf numFmtId="0" fontId="2" fillId="0" borderId="32" xfId="0" applyFont="1" applyBorder="1" applyAlignment="1">
      <alignment wrapText="1"/>
    </xf>
    <xf numFmtId="0" fontId="2" fillId="0" borderId="15" xfId="0" applyFont="1" applyBorder="1" applyAlignment="1"/>
    <xf numFmtId="0" fontId="3" fillId="0" borderId="24" xfId="0" applyFont="1" applyBorder="1" applyAlignment="1">
      <alignment wrapText="1"/>
    </xf>
    <xf numFmtId="0" fontId="3" fillId="0" borderId="19" xfId="0" applyFont="1" applyBorder="1" applyAlignment="1">
      <alignment wrapText="1"/>
    </xf>
    <xf numFmtId="0" fontId="5" fillId="0" borderId="1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164" fontId="5" fillId="0" borderId="25" xfId="0" applyNumberFormat="1" applyFont="1" applyBorder="1" applyAlignment="1">
      <alignment horizontal="center" vertical="top" wrapText="1"/>
    </xf>
    <xf numFmtId="164" fontId="5" fillId="0" borderId="26" xfId="0" applyNumberFormat="1" applyFont="1" applyBorder="1" applyAlignment="1">
      <alignment horizontal="center" vertical="top" wrapText="1"/>
    </xf>
    <xf numFmtId="0" fontId="3" fillId="0" borderId="0" xfId="0" applyFont="1" applyAlignment="1">
      <alignment horizontal="center"/>
    </xf>
    <xf numFmtId="0" fontId="0" fillId="0" borderId="0" xfId="0" applyAlignment="1"/>
    <xf numFmtId="0" fontId="2" fillId="0" borderId="0" xfId="0" applyFont="1" applyAlignment="1"/>
    <xf numFmtId="0" fontId="2" fillId="0" borderId="3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3" fillId="0" borderId="0" xfId="0" applyFont="1" applyAlignment="1"/>
    <xf numFmtId="0" fontId="1" fillId="0" borderId="0" xfId="0" applyFont="1" applyAlignment="1">
      <alignment horizontal="center"/>
    </xf>
    <xf numFmtId="0" fontId="2" fillId="0" borderId="0" xfId="0" applyFont="1" applyAlignment="1">
      <alignment wrapText="1"/>
    </xf>
    <xf numFmtId="2" fontId="6" fillId="0" borderId="21" xfId="0" applyNumberFormat="1" applyFont="1" applyBorder="1" applyAlignment="1">
      <alignment horizontal="center" vertical="top" wrapText="1"/>
    </xf>
    <xf numFmtId="164" fontId="2" fillId="0" borderId="31" xfId="0" applyNumberFormat="1" applyFont="1" applyBorder="1" applyAlignment="1">
      <alignment horizontal="center" vertical="top" wrapText="1"/>
    </xf>
    <xf numFmtId="0" fontId="2" fillId="0" borderId="32" xfId="0" applyFont="1" applyBorder="1" applyAlignment="1">
      <alignment horizontal="center" vertical="top" wrapText="1"/>
    </xf>
    <xf numFmtId="164" fontId="2" fillId="0" borderId="1" xfId="0" applyNumberFormat="1" applyFont="1" applyBorder="1" applyAlignment="1">
      <alignment horizontal="center" vertical="top" wrapText="1"/>
    </xf>
    <xf numFmtId="164" fontId="2" fillId="0" borderId="2" xfId="0" applyNumberFormat="1" applyFont="1" applyBorder="1" applyAlignment="1">
      <alignment horizontal="center" vertical="top" wrapText="1"/>
    </xf>
    <xf numFmtId="165" fontId="2" fillId="0" borderId="1" xfId="0" applyNumberFormat="1" applyFont="1" applyBorder="1" applyAlignment="1">
      <alignment horizontal="center" vertical="top" wrapText="1"/>
    </xf>
    <xf numFmtId="165" fontId="2" fillId="0" borderId="2" xfId="0" applyNumberFormat="1" applyFont="1" applyBorder="1" applyAlignment="1">
      <alignment horizontal="center" vertical="top" wrapText="1"/>
    </xf>
    <xf numFmtId="164" fontId="2" fillId="0" borderId="25" xfId="0" applyNumberFormat="1" applyFont="1" applyBorder="1" applyAlignment="1">
      <alignment horizontal="center" vertical="top" wrapText="1"/>
    </xf>
    <xf numFmtId="164" fontId="2" fillId="0" borderId="26" xfId="0" applyNumberFormat="1" applyFont="1" applyBorder="1" applyAlignment="1">
      <alignment horizontal="center" vertical="top" wrapText="1"/>
    </xf>
    <xf numFmtId="164" fontId="2" fillId="0" borderId="32" xfId="0" applyNumberFormat="1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Documents/&#1056;&#1080;&#1085;&#1082;&#1086;&#1074;&#1072;%20&#1087;&#1083;&#1086;&#1097;&#1072;/&#1079;&#1074;&#1110;&#1090;&#1080;%20&#1074;&#1080;&#1082;&#1086;&#1085;&#1082;&#1086;&#1084;/2018/&#1060;&#1055;%20&#1085;&#1072;%202019/&#1060;&#1055;%20&#1085;&#1072;%202019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76">
          <cell r="I76">
            <v>0.19999999999999929</v>
          </cell>
        </row>
        <row r="106">
          <cell r="I106">
            <v>2.75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21"/>
  <sheetViews>
    <sheetView tabSelected="1" topLeftCell="A97" workbookViewId="0">
      <selection sqref="A1:J121"/>
    </sheetView>
  </sheetViews>
  <sheetFormatPr defaultRowHeight="15"/>
  <cols>
    <col min="1" max="1" width="12.140625" customWidth="1"/>
    <col min="2" max="2" width="5.140625" customWidth="1"/>
    <col min="3" max="3" width="48" customWidth="1"/>
    <col min="4" max="4" width="11.85546875" customWidth="1"/>
    <col min="5" max="5" width="12.28515625" customWidth="1"/>
    <col min="6" max="6" width="15.42578125" customWidth="1"/>
    <col min="7" max="7" width="14.5703125" customWidth="1"/>
    <col min="8" max="8" width="13.5703125" customWidth="1"/>
    <col min="9" max="9" width="12.5703125" customWidth="1"/>
    <col min="10" max="10" width="12.42578125" customWidth="1"/>
  </cols>
  <sheetData>
    <row r="1" spans="1:17" ht="15.75">
      <c r="A1" s="1"/>
      <c r="B1" s="1"/>
      <c r="C1" s="1"/>
      <c r="D1" s="1"/>
      <c r="E1" s="1"/>
      <c r="F1" s="1"/>
      <c r="G1" s="1"/>
      <c r="H1" s="55" t="s">
        <v>0</v>
      </c>
      <c r="I1" s="55"/>
      <c r="J1" s="55"/>
      <c r="K1" s="55"/>
      <c r="L1" s="1"/>
      <c r="M1" s="1"/>
      <c r="N1" s="87"/>
      <c r="O1" s="82"/>
      <c r="P1" s="82"/>
      <c r="Q1" s="82"/>
    </row>
    <row r="2" spans="1:17" ht="15.75">
      <c r="A2" s="1"/>
      <c r="B2" s="1"/>
      <c r="C2" s="1"/>
      <c r="D2" s="1"/>
      <c r="E2" s="1"/>
      <c r="F2" s="1"/>
      <c r="G2" s="1"/>
      <c r="H2" s="87" t="s">
        <v>1</v>
      </c>
      <c r="I2" s="87"/>
      <c r="J2" s="87"/>
      <c r="K2" s="55"/>
      <c r="L2" s="1"/>
      <c r="M2" s="1"/>
      <c r="N2" s="87"/>
      <c r="O2" s="82"/>
      <c r="P2" s="82"/>
      <c r="Q2" s="82"/>
    </row>
    <row r="3" spans="1:17" ht="15.75">
      <c r="A3" s="1"/>
      <c r="B3" s="1"/>
      <c r="C3" s="1"/>
      <c r="D3" s="1"/>
      <c r="E3" s="1"/>
      <c r="F3" s="1"/>
      <c r="G3" s="1"/>
      <c r="H3" s="87" t="s">
        <v>2</v>
      </c>
      <c r="I3" s="87"/>
      <c r="J3" s="87"/>
      <c r="K3" s="55"/>
      <c r="L3" s="1"/>
      <c r="M3" s="1"/>
      <c r="N3" s="87"/>
      <c r="O3" s="82"/>
      <c r="P3" s="82"/>
      <c r="Q3" s="82"/>
    </row>
    <row r="4" spans="1:17" ht="15.75">
      <c r="A4" s="1"/>
      <c r="B4" s="1"/>
      <c r="C4" s="1"/>
      <c r="D4" s="1"/>
      <c r="E4" s="1"/>
      <c r="F4" s="1"/>
      <c r="G4" s="1"/>
      <c r="H4" s="87" t="s">
        <v>3</v>
      </c>
      <c r="I4" s="87"/>
      <c r="J4" s="87"/>
      <c r="K4" s="55"/>
      <c r="L4" s="1"/>
      <c r="M4" s="1"/>
      <c r="N4" s="87"/>
      <c r="O4" s="82"/>
      <c r="P4" s="82"/>
      <c r="Q4" s="82"/>
    </row>
    <row r="5" spans="1:17" ht="15.75">
      <c r="A5" s="1"/>
      <c r="B5" s="1"/>
      <c r="C5" s="1"/>
      <c r="D5" s="1"/>
      <c r="E5" s="1"/>
      <c r="F5" s="1"/>
      <c r="G5" s="1"/>
      <c r="H5" s="87" t="s">
        <v>4</v>
      </c>
      <c r="I5" s="87"/>
      <c r="J5" s="87"/>
      <c r="K5" s="55"/>
      <c r="L5" s="1"/>
      <c r="M5" s="1"/>
      <c r="N5" s="87"/>
      <c r="O5" s="82"/>
      <c r="P5" s="82"/>
      <c r="Q5" s="82"/>
    </row>
    <row r="6" spans="1:17" ht="15.75">
      <c r="A6" s="1"/>
      <c r="B6" s="1"/>
      <c r="C6" s="1"/>
      <c r="D6" s="1"/>
      <c r="E6" s="1"/>
      <c r="F6" s="1"/>
      <c r="G6" s="1"/>
      <c r="H6" s="87" t="s">
        <v>5</v>
      </c>
      <c r="I6" s="87"/>
      <c r="J6" s="87"/>
      <c r="K6" s="55"/>
      <c r="L6" s="1"/>
      <c r="M6" s="1"/>
      <c r="N6" s="87"/>
      <c r="O6" s="82"/>
      <c r="P6" s="82"/>
      <c r="Q6" s="82"/>
    </row>
    <row r="7" spans="1:17" ht="15.7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</row>
    <row r="8" spans="1:17" ht="16.5" thickBo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</row>
    <row r="9" spans="1:17" ht="16.5" thickBot="1">
      <c r="A9" s="1"/>
      <c r="B9" s="1"/>
      <c r="C9" s="1"/>
      <c r="D9" s="1"/>
      <c r="E9" s="1"/>
      <c r="F9" s="1"/>
      <c r="G9" s="1"/>
      <c r="H9" s="34" t="s">
        <v>6</v>
      </c>
      <c r="K9" s="1"/>
      <c r="L9" s="1"/>
      <c r="M9" s="1"/>
    </row>
    <row r="10" spans="1:17" ht="15.75" customHeight="1" thickBot="1">
      <c r="A10" s="1" t="s">
        <v>12</v>
      </c>
      <c r="B10" s="1"/>
      <c r="C10" s="1"/>
      <c r="D10" s="1"/>
      <c r="E10" s="1"/>
      <c r="F10" s="1"/>
      <c r="G10" s="24" t="s">
        <v>115</v>
      </c>
      <c r="H10" s="30">
        <v>2020</v>
      </c>
      <c r="K10" s="1"/>
      <c r="L10" s="1"/>
      <c r="M10" s="1"/>
    </row>
    <row r="11" spans="1:17" ht="18.75" customHeight="1" thickBot="1">
      <c r="A11" s="1" t="s">
        <v>13</v>
      </c>
      <c r="B11" s="1"/>
      <c r="C11" s="1"/>
      <c r="D11" s="1"/>
      <c r="E11" s="1"/>
      <c r="F11" s="1"/>
      <c r="G11" s="24" t="s">
        <v>8</v>
      </c>
      <c r="H11" s="31">
        <v>31700804</v>
      </c>
      <c r="K11" s="1"/>
      <c r="L11" s="1"/>
      <c r="M11" s="1"/>
    </row>
    <row r="12" spans="1:17" ht="21" customHeight="1" thickBot="1">
      <c r="A12" s="1" t="s">
        <v>14</v>
      </c>
      <c r="B12" s="1"/>
      <c r="C12" s="1"/>
      <c r="D12" s="1"/>
      <c r="E12" s="1"/>
      <c r="F12" s="1"/>
      <c r="G12" s="24" t="s">
        <v>9</v>
      </c>
      <c r="H12" s="31"/>
      <c r="K12" s="1"/>
      <c r="L12" s="1"/>
      <c r="M12" s="1"/>
    </row>
    <row r="13" spans="1:17" ht="31.5" customHeight="1" thickBot="1">
      <c r="A13" s="89" t="s">
        <v>15</v>
      </c>
      <c r="B13" s="89"/>
      <c r="C13" s="89"/>
      <c r="D13" s="89"/>
      <c r="E13" s="89"/>
      <c r="F13" s="89"/>
      <c r="G13" s="24" t="s">
        <v>10</v>
      </c>
      <c r="H13" s="32">
        <v>83200</v>
      </c>
      <c r="K13" s="1"/>
      <c r="L13" s="1"/>
      <c r="M13" s="1"/>
    </row>
    <row r="14" spans="1:17" ht="15.75" customHeight="1">
      <c r="A14" s="1" t="s">
        <v>16</v>
      </c>
      <c r="B14" s="1"/>
      <c r="C14" s="1"/>
      <c r="D14" s="1"/>
      <c r="E14" s="1"/>
      <c r="F14" s="1"/>
      <c r="G14" s="24" t="s">
        <v>11</v>
      </c>
      <c r="H14" s="33" t="s">
        <v>7</v>
      </c>
      <c r="K14" s="1"/>
      <c r="L14" s="1"/>
      <c r="M14" s="1"/>
    </row>
    <row r="15" spans="1:17" ht="15.7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</row>
    <row r="16" spans="1:17" ht="15.7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</row>
    <row r="17" spans="1:13" ht="15.7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</row>
    <row r="18" spans="1:13" ht="15.7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</row>
    <row r="19" spans="1:13" ht="15.75">
      <c r="A19" s="1"/>
      <c r="B19" s="1"/>
      <c r="C19" s="80" t="s">
        <v>17</v>
      </c>
      <c r="D19" s="80"/>
      <c r="E19" s="80"/>
      <c r="F19" s="80"/>
      <c r="G19" s="88"/>
      <c r="H19" s="1"/>
      <c r="I19" s="1"/>
      <c r="J19" s="1"/>
      <c r="K19" s="1"/>
      <c r="L19" s="1"/>
      <c r="M19" s="1"/>
    </row>
    <row r="20" spans="1:13" ht="15.75">
      <c r="A20" s="1"/>
      <c r="B20" s="1"/>
      <c r="C20" s="1"/>
      <c r="D20" s="1" t="s">
        <v>116</v>
      </c>
      <c r="E20" s="1"/>
      <c r="F20" s="1"/>
      <c r="I20" s="1"/>
      <c r="J20" s="1"/>
      <c r="K20" s="1"/>
      <c r="L20" s="1"/>
      <c r="M20" s="1"/>
    </row>
    <row r="21" spans="1:13" ht="15.75">
      <c r="A21" s="1"/>
      <c r="B21" s="1"/>
      <c r="C21" s="1"/>
      <c r="D21" s="1"/>
      <c r="E21" s="87" t="s">
        <v>18</v>
      </c>
      <c r="F21" s="82"/>
      <c r="I21" s="1"/>
      <c r="J21" s="1"/>
      <c r="K21" s="1"/>
      <c r="L21" s="1"/>
      <c r="M21" s="1"/>
    </row>
    <row r="22" spans="1:13" ht="15.7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</row>
    <row r="23" spans="1:13" ht="15.7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</row>
    <row r="24" spans="1:13" ht="15.75">
      <c r="A24" s="1"/>
      <c r="B24" s="1"/>
      <c r="C24" s="80" t="s">
        <v>19</v>
      </c>
      <c r="D24" s="80"/>
      <c r="E24" s="80"/>
      <c r="F24" s="80"/>
      <c r="G24" s="81"/>
      <c r="H24" s="81"/>
      <c r="I24" s="1"/>
      <c r="J24" s="1"/>
      <c r="K24" s="1"/>
      <c r="L24" s="1"/>
      <c r="M24" s="1"/>
    </row>
    <row r="25" spans="1:13" ht="15.75">
      <c r="A25" s="82"/>
      <c r="B25" s="82"/>
      <c r="C25" s="82"/>
      <c r="D25" s="1"/>
      <c r="E25" s="1"/>
      <c r="F25" s="1"/>
      <c r="G25" s="1"/>
      <c r="H25" s="1"/>
      <c r="I25" s="1"/>
      <c r="J25" s="1"/>
      <c r="K25" s="1"/>
      <c r="L25" s="1"/>
      <c r="M25" s="1"/>
    </row>
    <row r="26" spans="1:13" ht="16.5" thickBot="1">
      <c r="A26" s="2"/>
      <c r="B26" s="2"/>
      <c r="C26" s="2" t="s">
        <v>20</v>
      </c>
      <c r="D26" s="1"/>
      <c r="E26" s="1"/>
      <c r="F26" s="1"/>
      <c r="G26" s="1"/>
      <c r="H26" s="1"/>
      <c r="I26" s="1"/>
      <c r="J26" s="1"/>
      <c r="K26" s="1"/>
      <c r="L26" s="1"/>
      <c r="M26" s="1"/>
    </row>
    <row r="27" spans="1:13" ht="16.5" thickTop="1">
      <c r="A27" s="1"/>
      <c r="B27" s="1"/>
      <c r="C27" s="83" t="s">
        <v>21</v>
      </c>
      <c r="D27" s="85" t="s">
        <v>22</v>
      </c>
      <c r="E27" s="85" t="s">
        <v>23</v>
      </c>
      <c r="F27" s="85" t="s">
        <v>24</v>
      </c>
      <c r="G27" s="3" t="s">
        <v>25</v>
      </c>
      <c r="H27" s="4" t="s">
        <v>27</v>
      </c>
      <c r="I27" s="1"/>
      <c r="J27" s="1"/>
      <c r="K27" s="1"/>
      <c r="L27" s="1"/>
      <c r="M27" s="1"/>
    </row>
    <row r="28" spans="1:13" ht="16.5" thickBot="1">
      <c r="A28" s="1"/>
      <c r="B28" s="1"/>
      <c r="C28" s="84"/>
      <c r="D28" s="86"/>
      <c r="E28" s="86"/>
      <c r="F28" s="86"/>
      <c r="G28" s="5" t="s">
        <v>26</v>
      </c>
      <c r="H28" s="6" t="s">
        <v>28</v>
      </c>
      <c r="I28" s="1"/>
      <c r="J28" s="1"/>
      <c r="K28" s="1"/>
      <c r="L28" s="1"/>
      <c r="M28" s="1"/>
    </row>
    <row r="29" spans="1:13" ht="17.25" thickTop="1" thickBot="1">
      <c r="A29" s="1"/>
      <c r="B29" s="1"/>
      <c r="C29" s="7">
        <v>1</v>
      </c>
      <c r="D29" s="8">
        <v>2</v>
      </c>
      <c r="E29" s="8">
        <v>3</v>
      </c>
      <c r="F29" s="8">
        <v>4</v>
      </c>
      <c r="G29" s="8">
        <v>5</v>
      </c>
      <c r="H29" s="9">
        <v>6</v>
      </c>
      <c r="I29" s="1"/>
      <c r="J29" s="1"/>
      <c r="K29" s="1"/>
      <c r="L29" s="1"/>
      <c r="M29" s="1"/>
    </row>
    <row r="30" spans="1:13" ht="17.25" thickTop="1" thickBot="1">
      <c r="A30" s="1"/>
      <c r="B30" s="1"/>
      <c r="C30" s="63" t="s">
        <v>29</v>
      </c>
      <c r="D30" s="73"/>
      <c r="E30" s="73"/>
      <c r="F30" s="73"/>
      <c r="G30" s="73"/>
      <c r="H30" s="73"/>
      <c r="I30" s="1"/>
      <c r="J30" s="1"/>
      <c r="K30" s="1"/>
      <c r="L30" s="1"/>
      <c r="M30" s="1"/>
    </row>
    <row r="31" spans="1:13" ht="17.25" thickTop="1" thickBot="1">
      <c r="A31" s="1"/>
      <c r="B31" s="1"/>
      <c r="C31" s="10" t="s">
        <v>30</v>
      </c>
      <c r="D31" s="11"/>
      <c r="E31" s="11"/>
      <c r="F31" s="11"/>
      <c r="G31" s="11"/>
      <c r="H31" s="12"/>
      <c r="I31" s="1"/>
      <c r="J31" s="1"/>
      <c r="K31" s="1"/>
      <c r="L31" s="1"/>
      <c r="M31" s="1"/>
    </row>
    <row r="32" spans="1:13" ht="32.25" thickBot="1">
      <c r="A32" s="1"/>
      <c r="B32" s="1"/>
      <c r="C32" s="13" t="s">
        <v>31</v>
      </c>
      <c r="D32" s="14">
        <v>10</v>
      </c>
      <c r="E32" s="14">
        <v>21.5</v>
      </c>
      <c r="F32" s="14">
        <v>50.9</v>
      </c>
      <c r="G32" s="14">
        <f>F32-E32</f>
        <v>29.4</v>
      </c>
      <c r="H32" s="43">
        <f>F32/E32*100</f>
        <v>236.74418604651163</v>
      </c>
      <c r="I32" s="1"/>
      <c r="J32" s="1"/>
      <c r="K32" s="1"/>
      <c r="L32" s="1"/>
      <c r="M32" s="1"/>
    </row>
    <row r="33" spans="1:13" ht="21.75" customHeight="1" thickBot="1">
      <c r="A33" s="1"/>
      <c r="B33" s="1"/>
      <c r="C33" s="13" t="s">
        <v>32</v>
      </c>
      <c r="D33" s="14">
        <v>11</v>
      </c>
      <c r="E33" s="25"/>
      <c r="F33" s="14"/>
      <c r="G33" s="14"/>
      <c r="H33" s="43"/>
      <c r="I33" s="1"/>
      <c r="J33" s="1"/>
      <c r="K33" s="1"/>
      <c r="L33" s="1"/>
      <c r="M33" s="1"/>
    </row>
    <row r="34" spans="1:13" ht="16.5" thickBot="1">
      <c r="A34" s="1"/>
      <c r="B34" s="1"/>
      <c r="C34" s="13" t="s">
        <v>33</v>
      </c>
      <c r="D34" s="14">
        <v>20</v>
      </c>
      <c r="E34" s="25"/>
      <c r="F34" s="14"/>
      <c r="G34" s="14"/>
      <c r="H34" s="43"/>
      <c r="I34" s="1"/>
      <c r="J34" s="1"/>
      <c r="K34" s="1"/>
      <c r="L34" s="1"/>
      <c r="M34" s="1"/>
    </row>
    <row r="35" spans="1:13" ht="16.5" thickBot="1">
      <c r="A35" s="1"/>
      <c r="B35" s="1"/>
      <c r="C35" s="13" t="s">
        <v>34</v>
      </c>
      <c r="D35" s="14">
        <v>30</v>
      </c>
      <c r="E35" s="25"/>
      <c r="F35" s="14"/>
      <c r="G35" s="14"/>
      <c r="H35" s="43"/>
      <c r="I35" s="1"/>
      <c r="J35" s="1"/>
      <c r="K35" s="1"/>
      <c r="L35" s="1"/>
      <c r="M35" s="1"/>
    </row>
    <row r="36" spans="1:13" ht="33" customHeight="1" thickBot="1">
      <c r="A36" s="1"/>
      <c r="B36" s="1"/>
      <c r="C36" s="15" t="s">
        <v>35</v>
      </c>
      <c r="D36" s="16">
        <v>40</v>
      </c>
      <c r="E36" s="16">
        <f>E32+E34+E35</f>
        <v>21.5</v>
      </c>
      <c r="F36" s="16">
        <f>F32</f>
        <v>50.9</v>
      </c>
      <c r="G36" s="16">
        <f>F36-E36</f>
        <v>29.4</v>
      </c>
      <c r="H36" s="59">
        <f>F36/E36*100</f>
        <v>236.74418604651163</v>
      </c>
      <c r="I36" s="1"/>
      <c r="J36" s="1"/>
      <c r="K36" s="1"/>
      <c r="L36" s="1"/>
      <c r="M36" s="1"/>
    </row>
    <row r="37" spans="1:13" ht="16.5" thickBot="1">
      <c r="A37" s="1"/>
      <c r="B37" s="1"/>
      <c r="C37" s="13" t="s">
        <v>36</v>
      </c>
      <c r="D37" s="14">
        <v>50</v>
      </c>
      <c r="E37" s="25"/>
      <c r="F37" s="14"/>
      <c r="G37" s="14"/>
      <c r="H37" s="36"/>
      <c r="I37" s="1"/>
      <c r="J37" s="1"/>
      <c r="K37" s="1"/>
      <c r="L37" s="1"/>
      <c r="M37" s="1"/>
    </row>
    <row r="38" spans="1:13" ht="16.5" thickBot="1">
      <c r="A38" s="1"/>
      <c r="B38" s="1"/>
      <c r="C38" s="13" t="s">
        <v>37</v>
      </c>
      <c r="D38" s="14"/>
      <c r="E38" s="25"/>
      <c r="F38" s="25"/>
      <c r="G38" s="25"/>
      <c r="H38" s="36"/>
      <c r="I38" s="1"/>
      <c r="J38" s="1"/>
      <c r="K38" s="1"/>
      <c r="L38" s="1"/>
      <c r="M38" s="1"/>
    </row>
    <row r="39" spans="1:13" ht="16.5" customHeight="1" thickBot="1">
      <c r="A39" s="1"/>
      <c r="B39" s="1"/>
      <c r="C39" s="13" t="s">
        <v>38</v>
      </c>
      <c r="D39" s="14">
        <v>51</v>
      </c>
      <c r="E39" s="25"/>
      <c r="F39" s="25"/>
      <c r="G39" s="25"/>
      <c r="H39" s="36"/>
      <c r="I39" s="1"/>
      <c r="J39" s="1"/>
      <c r="K39" s="1"/>
      <c r="L39" s="1"/>
      <c r="M39" s="1"/>
    </row>
    <row r="40" spans="1:13" ht="16.5" thickBot="1">
      <c r="A40" s="1"/>
      <c r="B40" s="1"/>
      <c r="C40" s="13" t="s">
        <v>39</v>
      </c>
      <c r="D40" s="14">
        <v>52</v>
      </c>
      <c r="E40" s="25"/>
      <c r="F40" s="25"/>
      <c r="G40" s="25"/>
      <c r="H40" s="36"/>
      <c r="I40" s="1"/>
      <c r="J40" s="1"/>
      <c r="K40" s="1"/>
      <c r="L40" s="1"/>
      <c r="M40" s="1"/>
    </row>
    <row r="41" spans="1:13" ht="30" customHeight="1" thickBot="1">
      <c r="A41" s="1"/>
      <c r="B41" s="1"/>
      <c r="C41" s="13" t="s">
        <v>40</v>
      </c>
      <c r="D41" s="14">
        <v>53</v>
      </c>
      <c r="E41" s="25"/>
      <c r="F41" s="25"/>
      <c r="G41" s="25"/>
      <c r="H41" s="36"/>
      <c r="I41" s="1"/>
      <c r="J41" s="1"/>
      <c r="K41" s="1"/>
      <c r="L41" s="1"/>
      <c r="M41" s="1"/>
    </row>
    <row r="42" spans="1:13" ht="16.5" thickBot="1">
      <c r="A42" s="1"/>
      <c r="B42" s="1"/>
      <c r="C42" s="13" t="s">
        <v>41</v>
      </c>
      <c r="D42" s="14">
        <v>60</v>
      </c>
      <c r="E42" s="25"/>
      <c r="F42" s="25"/>
      <c r="G42" s="25"/>
      <c r="H42" s="36"/>
      <c r="I42" s="1"/>
      <c r="J42" s="1"/>
      <c r="K42" s="1"/>
      <c r="L42" s="1"/>
      <c r="M42" s="1"/>
    </row>
    <row r="43" spans="1:13" ht="16.5" thickBot="1">
      <c r="A43" s="1"/>
      <c r="B43" s="1"/>
      <c r="C43" s="13" t="s">
        <v>42</v>
      </c>
      <c r="D43" s="14">
        <v>70</v>
      </c>
      <c r="E43" s="25"/>
      <c r="F43" s="25"/>
      <c r="G43" s="25"/>
      <c r="H43" s="36"/>
      <c r="I43" s="1"/>
      <c r="J43" s="1"/>
      <c r="K43" s="1"/>
      <c r="L43" s="1"/>
      <c r="M43" s="1"/>
    </row>
    <row r="44" spans="1:13" ht="16.5" thickBot="1">
      <c r="A44" s="1"/>
      <c r="B44" s="1"/>
      <c r="C44" s="13" t="s">
        <v>43</v>
      </c>
      <c r="D44" s="14">
        <v>80</v>
      </c>
      <c r="E44" s="25"/>
      <c r="F44" s="25"/>
      <c r="G44" s="25"/>
      <c r="H44" s="36"/>
      <c r="I44" s="1"/>
      <c r="J44" s="1"/>
      <c r="K44" s="1"/>
      <c r="L44" s="1"/>
      <c r="M44" s="1"/>
    </row>
    <row r="45" spans="1:13" ht="16.5" thickBot="1">
      <c r="A45" s="1"/>
      <c r="B45" s="1"/>
      <c r="C45" s="13" t="s">
        <v>44</v>
      </c>
      <c r="D45" s="14"/>
      <c r="E45" s="25"/>
      <c r="F45" s="25"/>
      <c r="G45" s="25"/>
      <c r="H45" s="36"/>
      <c r="I45" s="1"/>
      <c r="J45" s="1"/>
      <c r="K45" s="1"/>
      <c r="L45" s="1"/>
      <c r="M45" s="1"/>
    </row>
    <row r="46" spans="1:13" ht="16.5" customHeight="1" thickBot="1">
      <c r="A46" s="1"/>
      <c r="B46" s="1"/>
      <c r="C46" s="13" t="s">
        <v>45</v>
      </c>
      <c r="D46" s="14">
        <v>81</v>
      </c>
      <c r="E46" s="25"/>
      <c r="F46" s="25"/>
      <c r="G46" s="25"/>
      <c r="H46" s="36"/>
      <c r="I46" s="1"/>
      <c r="J46" s="1"/>
      <c r="K46" s="1"/>
      <c r="L46" s="1"/>
      <c r="M46" s="1"/>
    </row>
    <row r="47" spans="1:13" ht="17.25" customHeight="1" thickBot="1">
      <c r="A47" s="1"/>
      <c r="B47" s="1"/>
      <c r="C47" s="13" t="s">
        <v>46</v>
      </c>
      <c r="D47" s="14">
        <v>82</v>
      </c>
      <c r="E47" s="25"/>
      <c r="F47" s="25"/>
      <c r="G47" s="25"/>
      <c r="H47" s="36"/>
      <c r="I47" s="1"/>
      <c r="J47" s="1"/>
      <c r="K47" s="1"/>
      <c r="L47" s="1"/>
      <c r="M47" s="1"/>
    </row>
    <row r="48" spans="1:13" ht="16.5" thickBot="1">
      <c r="A48" s="1"/>
      <c r="B48" s="1"/>
      <c r="C48" s="15" t="s">
        <v>47</v>
      </c>
      <c r="D48" s="16">
        <v>90</v>
      </c>
      <c r="E48" s="16">
        <f>E36+E37+E42+E43+E44</f>
        <v>21.5</v>
      </c>
      <c r="F48" s="16">
        <f>F36+F37+F42+F43+F44</f>
        <v>50.9</v>
      </c>
      <c r="G48" s="16">
        <f>F48-E48</f>
        <v>29.4</v>
      </c>
      <c r="H48" s="59">
        <f>F48/E48*100</f>
        <v>236.74418604651163</v>
      </c>
      <c r="I48" s="1"/>
      <c r="J48" s="1"/>
      <c r="K48" s="1"/>
      <c r="L48" s="1"/>
      <c r="M48" s="1"/>
    </row>
    <row r="49" spans="1:13" ht="15.75">
      <c r="A49" s="1"/>
      <c r="B49" s="1"/>
      <c r="C49" s="74" t="s">
        <v>48</v>
      </c>
      <c r="D49" s="68"/>
      <c r="E49" s="76"/>
      <c r="F49" s="76"/>
      <c r="G49" s="76"/>
      <c r="H49" s="78"/>
      <c r="I49" s="1"/>
      <c r="J49" s="1"/>
      <c r="K49" s="1"/>
      <c r="L49" s="1"/>
      <c r="M49" s="1"/>
    </row>
    <row r="50" spans="1:13" ht="2.25" customHeight="1" thickBot="1">
      <c r="A50" s="1"/>
      <c r="B50" s="1"/>
      <c r="C50" s="75"/>
      <c r="D50" s="69"/>
      <c r="E50" s="77"/>
      <c r="F50" s="77"/>
      <c r="G50" s="77"/>
      <c r="H50" s="79"/>
      <c r="I50" s="1"/>
      <c r="J50" s="1"/>
      <c r="K50" s="1"/>
      <c r="L50" s="1"/>
      <c r="M50" s="1"/>
    </row>
    <row r="51" spans="1:13" ht="32.25" thickBot="1">
      <c r="A51" s="1"/>
      <c r="B51" s="1"/>
      <c r="C51" s="13" t="s">
        <v>49</v>
      </c>
      <c r="D51" s="14">
        <v>100</v>
      </c>
      <c r="E51" s="29">
        <v>15.3</v>
      </c>
      <c r="F51" s="14">
        <v>24</v>
      </c>
      <c r="G51" s="40">
        <f>F51-E51</f>
        <v>8.6999999999999993</v>
      </c>
      <c r="H51" s="60">
        <f>F51/E51*100</f>
        <v>156.86274509803923</v>
      </c>
      <c r="I51" s="1"/>
      <c r="J51" s="1"/>
      <c r="K51" s="1"/>
      <c r="L51" s="1"/>
      <c r="M51" s="1"/>
    </row>
    <row r="52" spans="1:13" ht="16.5" thickBot="1">
      <c r="A52" s="1"/>
      <c r="B52" s="1"/>
      <c r="C52" s="13" t="s">
        <v>50</v>
      </c>
      <c r="D52" s="14">
        <v>110</v>
      </c>
      <c r="E52" s="29">
        <v>6</v>
      </c>
      <c r="F52" s="29">
        <v>39.1</v>
      </c>
      <c r="G52" s="29">
        <f>F52-E52</f>
        <v>33.1</v>
      </c>
      <c r="H52" s="60">
        <f>F52/E52*100</f>
        <v>651.66666666666663</v>
      </c>
      <c r="I52" s="1"/>
      <c r="J52" s="1"/>
      <c r="K52" s="1"/>
      <c r="L52" s="1"/>
      <c r="M52" s="1"/>
    </row>
    <row r="53" spans="1:13" ht="16.5" thickBot="1">
      <c r="A53" s="1"/>
      <c r="B53" s="1"/>
      <c r="C53" s="13" t="s">
        <v>51</v>
      </c>
      <c r="D53" s="14">
        <v>120</v>
      </c>
      <c r="E53" s="25"/>
      <c r="F53" s="14"/>
      <c r="G53" s="16"/>
      <c r="H53" s="43"/>
      <c r="I53" s="1"/>
      <c r="J53" s="1"/>
      <c r="K53" s="1"/>
      <c r="L53" s="1"/>
      <c r="M53" s="1"/>
    </row>
    <row r="54" spans="1:13" ht="16.5" thickBot="1">
      <c r="A54" s="1"/>
      <c r="B54" s="1"/>
      <c r="C54" s="17" t="s">
        <v>52</v>
      </c>
      <c r="D54" s="18">
        <v>130</v>
      </c>
      <c r="E54" s="42">
        <v>0</v>
      </c>
      <c r="F54" s="42">
        <v>2</v>
      </c>
      <c r="G54" s="29">
        <f>F54-E54</f>
        <v>2</v>
      </c>
      <c r="H54" s="43"/>
      <c r="I54" s="1"/>
      <c r="J54" s="1"/>
      <c r="K54" s="1"/>
      <c r="L54" s="1"/>
      <c r="M54" s="1"/>
    </row>
    <row r="55" spans="1:13" ht="17.25" thickTop="1" thickBot="1">
      <c r="A55" s="1"/>
      <c r="B55" s="1"/>
      <c r="C55" s="19" t="s">
        <v>53</v>
      </c>
      <c r="D55" s="11">
        <v>140</v>
      </c>
      <c r="E55" s="28"/>
      <c r="F55" s="28"/>
      <c r="G55" s="26"/>
      <c r="H55" s="36"/>
      <c r="I55" s="1"/>
      <c r="J55" s="1"/>
      <c r="K55" s="1"/>
      <c r="L55" s="1"/>
      <c r="M55" s="1"/>
    </row>
    <row r="56" spans="1:13" ht="16.5" thickBot="1">
      <c r="A56" s="1"/>
      <c r="B56" s="1"/>
      <c r="C56" s="13" t="s">
        <v>54</v>
      </c>
      <c r="D56" s="14">
        <v>150</v>
      </c>
      <c r="E56" s="25"/>
      <c r="F56" s="25"/>
      <c r="G56" s="26"/>
      <c r="H56" s="36"/>
      <c r="I56" s="1"/>
      <c r="J56" s="1"/>
      <c r="K56" s="1"/>
      <c r="L56" s="1"/>
      <c r="M56" s="1"/>
    </row>
    <row r="57" spans="1:13" ht="16.5" thickBot="1">
      <c r="A57" s="1"/>
      <c r="B57" s="1"/>
      <c r="C57" s="13" t="s">
        <v>55</v>
      </c>
      <c r="D57" s="14">
        <v>160</v>
      </c>
      <c r="E57" s="25"/>
      <c r="F57" s="25"/>
      <c r="G57" s="26"/>
      <c r="H57" s="36"/>
      <c r="I57" s="1"/>
      <c r="J57" s="1"/>
      <c r="K57" s="1"/>
      <c r="L57" s="1"/>
      <c r="M57" s="1"/>
    </row>
    <row r="58" spans="1:13" ht="16.5" thickBot="1">
      <c r="A58" s="1"/>
      <c r="B58" s="1"/>
      <c r="C58" s="15" t="s">
        <v>56</v>
      </c>
      <c r="D58" s="16">
        <v>170</v>
      </c>
      <c r="E58" s="57">
        <f>E51+E52+E53+E54+E55+E56+E57</f>
        <v>21.3</v>
      </c>
      <c r="F58" s="57">
        <f>F51+F52+F54</f>
        <v>65.099999999999994</v>
      </c>
      <c r="G58" s="57">
        <f>F58-E58</f>
        <v>43.8</v>
      </c>
      <c r="H58" s="59">
        <f>F58/E58*100</f>
        <v>305.63380281690138</v>
      </c>
      <c r="I58" s="1"/>
      <c r="J58" s="1"/>
      <c r="K58" s="1"/>
      <c r="L58" s="1"/>
      <c r="M58" s="1"/>
    </row>
    <row r="59" spans="1:13" ht="16.5" customHeight="1" thickBot="1">
      <c r="A59" s="1"/>
      <c r="B59" s="1"/>
      <c r="C59" s="15" t="s">
        <v>57</v>
      </c>
      <c r="D59" s="14"/>
      <c r="E59" s="25"/>
      <c r="F59" s="25"/>
      <c r="G59" s="26"/>
      <c r="H59" s="90"/>
      <c r="I59" s="1"/>
      <c r="J59" s="1"/>
      <c r="K59" s="1"/>
      <c r="L59" s="1"/>
      <c r="M59" s="1"/>
    </row>
    <row r="60" spans="1:13" ht="16.5" thickBot="1">
      <c r="A60" s="1"/>
      <c r="B60" s="1"/>
      <c r="C60" s="13" t="s">
        <v>58</v>
      </c>
      <c r="D60" s="14">
        <v>180</v>
      </c>
      <c r="E60" s="25"/>
      <c r="F60" s="25"/>
      <c r="G60" s="26"/>
      <c r="H60" s="36"/>
      <c r="I60" s="1"/>
      <c r="J60" s="1"/>
      <c r="K60" s="1"/>
      <c r="L60" s="1"/>
      <c r="M60" s="1"/>
    </row>
    <row r="61" spans="1:13" ht="16.5" thickBot="1">
      <c r="A61" s="1"/>
      <c r="B61" s="1"/>
      <c r="C61" s="13" t="s">
        <v>60</v>
      </c>
      <c r="D61" s="14">
        <v>181</v>
      </c>
      <c r="E61" s="29">
        <v>6.2</v>
      </c>
      <c r="F61" s="29">
        <v>0</v>
      </c>
      <c r="G61" s="29">
        <f>F61-E61</f>
        <v>-6.2</v>
      </c>
      <c r="H61" s="60"/>
      <c r="I61" s="1"/>
      <c r="J61" s="1"/>
      <c r="K61" s="1"/>
      <c r="L61" s="1"/>
      <c r="M61" s="1"/>
    </row>
    <row r="62" spans="1:13" ht="16.5" thickBot="1">
      <c r="A62" s="1"/>
      <c r="B62" s="1"/>
      <c r="C62" s="13" t="s">
        <v>61</v>
      </c>
      <c r="D62" s="14">
        <v>182</v>
      </c>
      <c r="E62" s="29">
        <v>0</v>
      </c>
      <c r="F62" s="29">
        <f>F58-F48</f>
        <v>14.199999999999996</v>
      </c>
      <c r="G62" s="40">
        <f>F62-E62</f>
        <v>14.199999999999996</v>
      </c>
      <c r="H62" s="36"/>
      <c r="I62" s="1"/>
      <c r="J62" s="1"/>
      <c r="K62" s="1"/>
      <c r="L62" s="1"/>
      <c r="M62" s="1"/>
    </row>
    <row r="63" spans="1:13" ht="24" customHeight="1" thickBot="1">
      <c r="A63" s="1"/>
      <c r="B63" s="1"/>
      <c r="C63" s="13" t="s">
        <v>62</v>
      </c>
      <c r="D63" s="14">
        <v>190</v>
      </c>
      <c r="E63" s="25"/>
      <c r="F63" s="25"/>
      <c r="G63" s="26"/>
      <c r="H63" s="36"/>
      <c r="I63" s="1"/>
      <c r="J63" s="1"/>
      <c r="K63" s="1"/>
      <c r="L63" s="1"/>
      <c r="M63" s="1"/>
    </row>
    <row r="64" spans="1:13" ht="16.5" thickBot="1">
      <c r="A64" s="1"/>
      <c r="B64" s="1"/>
      <c r="C64" s="22" t="s">
        <v>60</v>
      </c>
      <c r="D64" s="5">
        <v>191</v>
      </c>
      <c r="E64" s="5">
        <v>6.2</v>
      </c>
      <c r="F64" s="61">
        <v>0</v>
      </c>
      <c r="G64" s="61">
        <f>F64-E64</f>
        <v>-6.2</v>
      </c>
      <c r="H64" s="6"/>
      <c r="I64" s="1"/>
      <c r="J64" s="1"/>
      <c r="K64" s="1"/>
      <c r="L64" s="1"/>
      <c r="M64" s="1"/>
    </row>
    <row r="65" spans="1:13" ht="15" customHeight="1">
      <c r="A65" s="1"/>
      <c r="B65" s="1"/>
      <c r="C65" s="71" t="s">
        <v>61</v>
      </c>
      <c r="D65" s="70">
        <v>192</v>
      </c>
      <c r="E65" s="91">
        <v>0</v>
      </c>
      <c r="F65" s="91">
        <f>F58-F48</f>
        <v>14.199999999999996</v>
      </c>
      <c r="G65" s="91">
        <f>F65-E65</f>
        <v>14.199999999999996</v>
      </c>
      <c r="H65" s="53"/>
      <c r="I65" s="1"/>
      <c r="J65" s="1"/>
      <c r="K65" s="1"/>
      <c r="L65" s="1"/>
      <c r="M65" s="1"/>
    </row>
    <row r="66" spans="1:13" ht="15.75" hidden="1">
      <c r="A66" s="1"/>
      <c r="B66" s="1"/>
      <c r="C66" s="72"/>
      <c r="D66" s="70"/>
      <c r="E66" s="99"/>
      <c r="F66" s="92"/>
      <c r="G66" s="92"/>
      <c r="H66" s="54" t="s">
        <v>59</v>
      </c>
      <c r="I66" s="1"/>
      <c r="J66" s="1"/>
      <c r="K66" s="1"/>
      <c r="L66" s="1"/>
      <c r="M66" s="1"/>
    </row>
    <row r="67" spans="1:13" ht="32.25" thickBot="1">
      <c r="A67" s="1"/>
      <c r="B67" s="1"/>
      <c r="C67" s="49" t="s">
        <v>63</v>
      </c>
      <c r="D67" s="50">
        <v>200</v>
      </c>
      <c r="E67" s="51"/>
      <c r="F67" s="51"/>
      <c r="G67" s="56"/>
      <c r="H67" s="51"/>
      <c r="I67" s="1"/>
      <c r="J67" s="1"/>
      <c r="K67" s="1"/>
      <c r="L67" s="1"/>
      <c r="M67" s="1"/>
    </row>
    <row r="68" spans="1:13" ht="16.5" thickBot="1">
      <c r="A68" s="1"/>
      <c r="B68" s="1"/>
      <c r="C68" s="13" t="s">
        <v>60</v>
      </c>
      <c r="D68" s="14">
        <v>201</v>
      </c>
      <c r="E68" s="29">
        <v>6.2</v>
      </c>
      <c r="F68" s="29">
        <v>0</v>
      </c>
      <c r="G68" s="29">
        <f>F68-E68</f>
        <v>-6.2</v>
      </c>
      <c r="H68" s="46"/>
      <c r="I68" s="1"/>
      <c r="J68" s="1"/>
      <c r="K68" s="1"/>
      <c r="L68" s="1"/>
      <c r="M68" s="1"/>
    </row>
    <row r="69" spans="1:13" ht="16.5" thickBot="1">
      <c r="A69" s="1"/>
      <c r="B69" s="1"/>
      <c r="C69" s="13" t="s">
        <v>61</v>
      </c>
      <c r="D69" s="14">
        <v>202</v>
      </c>
      <c r="E69" s="29">
        <v>0</v>
      </c>
      <c r="F69" s="29">
        <v>14.2</v>
      </c>
      <c r="G69" s="29">
        <f>F69-E69</f>
        <v>14.2</v>
      </c>
      <c r="H69" s="46"/>
      <c r="I69" s="1"/>
      <c r="J69" s="1"/>
      <c r="K69" s="1"/>
      <c r="L69" s="1"/>
      <c r="M69" s="1"/>
    </row>
    <row r="70" spans="1:13" ht="14.25" customHeight="1" thickBot="1">
      <c r="A70" s="1"/>
      <c r="B70" s="1"/>
      <c r="C70" s="13" t="s">
        <v>64</v>
      </c>
      <c r="D70" s="14">
        <v>210</v>
      </c>
      <c r="E70" s="29">
        <v>0.04</v>
      </c>
      <c r="F70" s="29">
        <v>0</v>
      </c>
      <c r="G70" s="29">
        <f>F70-E70</f>
        <v>-0.04</v>
      </c>
      <c r="H70" s="46"/>
      <c r="I70" s="1"/>
      <c r="J70" s="1"/>
      <c r="K70" s="1"/>
      <c r="L70" s="1"/>
      <c r="M70" s="1"/>
    </row>
    <row r="71" spans="1:13" ht="16.5" customHeight="1" thickBot="1">
      <c r="A71" s="1"/>
      <c r="B71" s="1"/>
      <c r="C71" s="13" t="s">
        <v>65</v>
      </c>
      <c r="D71" s="14">
        <v>220</v>
      </c>
      <c r="E71" s="29"/>
      <c r="F71" s="29"/>
      <c r="G71" s="29"/>
      <c r="H71" s="46"/>
      <c r="I71" s="1"/>
      <c r="J71" s="1"/>
      <c r="K71" s="1"/>
      <c r="L71" s="1"/>
      <c r="M71" s="1"/>
    </row>
    <row r="72" spans="1:13" ht="16.5" thickBot="1">
      <c r="A72" s="1"/>
      <c r="B72" s="1"/>
      <c r="C72" s="13" t="s">
        <v>66</v>
      </c>
      <c r="D72" s="14">
        <v>221</v>
      </c>
      <c r="E72" s="29">
        <v>0.19</v>
      </c>
      <c r="F72" s="29">
        <v>0</v>
      </c>
      <c r="G72" s="29">
        <f>F72-E72</f>
        <v>-0.19</v>
      </c>
      <c r="H72" s="46"/>
      <c r="I72" s="1"/>
      <c r="J72" s="1"/>
      <c r="K72" s="1"/>
      <c r="L72" s="1"/>
      <c r="M72" s="1"/>
    </row>
    <row r="73" spans="1:13" ht="16.5" thickBot="1">
      <c r="A73" s="1"/>
      <c r="B73" s="1"/>
      <c r="C73" s="13" t="s">
        <v>67</v>
      </c>
      <c r="D73" s="14">
        <v>222</v>
      </c>
      <c r="E73" s="29"/>
      <c r="F73" s="29">
        <f>F69</f>
        <v>14.2</v>
      </c>
      <c r="G73" s="29">
        <f t="shared" ref="G73" si="0">F73-E73</f>
        <v>14.2</v>
      </c>
      <c r="H73" s="46"/>
      <c r="I73" s="1"/>
      <c r="J73" s="1"/>
      <c r="K73" s="1"/>
      <c r="L73" s="1"/>
      <c r="M73" s="1"/>
    </row>
    <row r="74" spans="1:13" ht="32.25" thickBot="1">
      <c r="A74" s="1"/>
      <c r="B74" s="1"/>
      <c r="C74" s="17" t="s">
        <v>68</v>
      </c>
      <c r="D74" s="18">
        <v>230</v>
      </c>
      <c r="E74" s="18">
        <v>1.7999999999999999E-2</v>
      </c>
      <c r="F74" s="42">
        <v>0</v>
      </c>
      <c r="G74" s="14">
        <f>F74-E74</f>
        <v>-1.7999999999999999E-2</v>
      </c>
      <c r="H74" s="52"/>
      <c r="I74" s="1"/>
      <c r="J74" s="1"/>
      <c r="K74" s="1"/>
      <c r="L74" s="1"/>
      <c r="M74" s="1"/>
    </row>
    <row r="75" spans="1:13" ht="17.25" thickTop="1" thickBot="1">
      <c r="A75" s="1"/>
      <c r="B75" s="1"/>
      <c r="C75" s="63" t="s">
        <v>69</v>
      </c>
      <c r="D75" s="64"/>
      <c r="E75" s="64"/>
      <c r="F75" s="64"/>
      <c r="G75" s="64"/>
      <c r="H75" s="64"/>
      <c r="I75" s="1"/>
      <c r="J75" s="1"/>
      <c r="K75" s="1"/>
      <c r="L75" s="1"/>
      <c r="M75" s="1"/>
    </row>
    <row r="76" spans="1:13" ht="17.25" thickTop="1" thickBot="1">
      <c r="A76" s="1"/>
      <c r="B76" s="1"/>
      <c r="C76" s="19" t="s">
        <v>70</v>
      </c>
      <c r="D76" s="11">
        <v>240</v>
      </c>
      <c r="E76" s="11" t="s">
        <v>59</v>
      </c>
      <c r="F76" s="11" t="s">
        <v>59</v>
      </c>
      <c r="G76" s="11" t="s">
        <v>59</v>
      </c>
      <c r="H76" s="12" t="s">
        <v>59</v>
      </c>
      <c r="I76" s="1"/>
      <c r="J76" s="1"/>
      <c r="K76" s="1"/>
      <c r="L76" s="1"/>
      <c r="M76" s="1"/>
    </row>
    <row r="77" spans="1:13" ht="16.5" thickBot="1">
      <c r="A77" s="1"/>
      <c r="B77" s="1"/>
      <c r="C77" s="13" t="s">
        <v>71</v>
      </c>
      <c r="D77" s="14">
        <v>250</v>
      </c>
      <c r="E77" s="29">
        <v>12.5</v>
      </c>
      <c r="F77" s="14">
        <v>19.3</v>
      </c>
      <c r="G77" s="29">
        <f>F77-E77</f>
        <v>6.8000000000000007</v>
      </c>
      <c r="H77" s="43">
        <f>F77/E77*100</f>
        <v>154.4</v>
      </c>
      <c r="I77" s="1"/>
      <c r="J77" s="1"/>
      <c r="K77" s="1"/>
      <c r="L77" s="1"/>
      <c r="M77" s="1"/>
    </row>
    <row r="78" spans="1:13" ht="16.5" thickBot="1">
      <c r="A78" s="1"/>
      <c r="B78" s="1"/>
      <c r="C78" s="13" t="s">
        <v>72</v>
      </c>
      <c r="D78" s="14">
        <v>260</v>
      </c>
      <c r="E78" s="29">
        <v>2.8</v>
      </c>
      <c r="F78" s="14">
        <v>5</v>
      </c>
      <c r="G78" s="29">
        <f t="shared" ref="G78:G81" si="1">F78-E78</f>
        <v>2.2000000000000002</v>
      </c>
      <c r="H78" s="43">
        <f t="shared" ref="H78:H81" si="2">F78/E78*100</f>
        <v>178.57142857142858</v>
      </c>
      <c r="I78" s="1"/>
      <c r="J78" s="1"/>
      <c r="K78" s="1"/>
      <c r="L78" s="1"/>
      <c r="M78" s="1"/>
    </row>
    <row r="79" spans="1:13" ht="16.5" thickBot="1">
      <c r="A79" s="1"/>
      <c r="B79" s="1"/>
      <c r="C79" s="13" t="s">
        <v>73</v>
      </c>
      <c r="D79" s="14">
        <v>270</v>
      </c>
      <c r="E79" s="29">
        <v>0.8</v>
      </c>
      <c r="F79" s="14">
        <v>0.8</v>
      </c>
      <c r="G79" s="29">
        <f t="shared" si="1"/>
        <v>0</v>
      </c>
      <c r="H79" s="43">
        <f t="shared" si="2"/>
        <v>100</v>
      </c>
      <c r="I79" s="1"/>
      <c r="J79" s="1"/>
      <c r="K79" s="1"/>
      <c r="L79" s="1"/>
      <c r="M79" s="1"/>
    </row>
    <row r="80" spans="1:13" ht="16.5" thickBot="1">
      <c r="A80" s="1"/>
      <c r="B80" s="1"/>
      <c r="C80" s="13" t="s">
        <v>74</v>
      </c>
      <c r="D80" s="14">
        <v>280</v>
      </c>
      <c r="E80" s="29">
        <v>2.5</v>
      </c>
      <c r="F80" s="14">
        <v>2.6</v>
      </c>
      <c r="G80" s="29">
        <f t="shared" si="1"/>
        <v>0.10000000000000009</v>
      </c>
      <c r="H80" s="43">
        <f t="shared" si="2"/>
        <v>104</v>
      </c>
      <c r="I80" s="1"/>
      <c r="J80" s="1"/>
      <c r="K80" s="1"/>
      <c r="L80" s="1"/>
      <c r="M80" s="1"/>
    </row>
    <row r="81" spans="1:13" ht="16.5" thickBot="1">
      <c r="A81" s="1"/>
      <c r="B81" s="1"/>
      <c r="C81" s="17" t="s">
        <v>75</v>
      </c>
      <c r="D81" s="18">
        <v>290</v>
      </c>
      <c r="E81" s="42">
        <f>E77+E78+E79+E80</f>
        <v>18.600000000000001</v>
      </c>
      <c r="F81" s="18">
        <f>SUM(F77:F80)</f>
        <v>27.700000000000003</v>
      </c>
      <c r="G81" s="29">
        <f t="shared" si="1"/>
        <v>9.1000000000000014</v>
      </c>
      <c r="H81" s="43">
        <f>F81/E81*100</f>
        <v>148.92473118279571</v>
      </c>
      <c r="I81" s="1"/>
      <c r="J81" s="1"/>
      <c r="K81" s="1"/>
      <c r="L81" s="1"/>
      <c r="M81" s="1"/>
    </row>
    <row r="82" spans="1:13" ht="17.25" thickTop="1" thickBot="1">
      <c r="A82" s="1"/>
      <c r="B82" s="1"/>
      <c r="C82" s="63" t="s">
        <v>76</v>
      </c>
      <c r="D82" s="64"/>
      <c r="E82" s="64"/>
      <c r="F82" s="64"/>
      <c r="G82" s="64"/>
      <c r="H82" s="64"/>
      <c r="I82" s="1"/>
      <c r="J82" s="1"/>
      <c r="K82" s="1"/>
      <c r="L82" s="1"/>
      <c r="M82" s="1"/>
    </row>
    <row r="83" spans="1:13" ht="47.25" customHeight="1" thickTop="1" thickBot="1">
      <c r="A83" s="1"/>
      <c r="B83" s="1"/>
      <c r="C83" s="20" t="s">
        <v>77</v>
      </c>
      <c r="D83" s="21">
        <v>300</v>
      </c>
      <c r="E83" s="58">
        <f>E84+E87</f>
        <v>2.0579999999999998</v>
      </c>
      <c r="F83" s="62">
        <f>F84+F87+F89+F90</f>
        <v>7</v>
      </c>
      <c r="G83" s="62">
        <f>F83-E83</f>
        <v>4.9420000000000002</v>
      </c>
      <c r="H83" s="45">
        <f>F83/E83*100</f>
        <v>340.13605442176873</v>
      </c>
      <c r="I83" s="1"/>
      <c r="J83" s="1"/>
      <c r="K83" s="1"/>
      <c r="L83" s="1"/>
      <c r="M83" s="1"/>
    </row>
    <row r="84" spans="1:13" ht="16.5" thickBot="1">
      <c r="A84" s="1"/>
      <c r="B84" s="1"/>
      <c r="C84" s="13" t="s">
        <v>78</v>
      </c>
      <c r="D84" s="14">
        <v>301</v>
      </c>
      <c r="E84" s="14">
        <v>0.04</v>
      </c>
      <c r="F84" s="29">
        <v>0</v>
      </c>
      <c r="G84" s="40">
        <v>0</v>
      </c>
      <c r="H84" s="60"/>
      <c r="I84" s="1"/>
      <c r="J84" s="1"/>
      <c r="K84" s="1"/>
      <c r="L84" s="1"/>
      <c r="M84" s="1"/>
    </row>
    <row r="85" spans="1:13" ht="33.75" customHeight="1" thickBot="1">
      <c r="A85" s="1"/>
      <c r="B85" s="1"/>
      <c r="C85" s="13" t="s">
        <v>79</v>
      </c>
      <c r="D85" s="14">
        <v>302</v>
      </c>
      <c r="E85" s="14"/>
      <c r="F85" s="14"/>
      <c r="G85" s="14"/>
      <c r="H85" s="46"/>
      <c r="I85" s="1"/>
      <c r="J85" s="1"/>
      <c r="K85" s="1"/>
      <c r="L85" s="1"/>
      <c r="M85" s="1"/>
    </row>
    <row r="86" spans="1:13" ht="32.25" customHeight="1" thickBot="1">
      <c r="A86" s="1"/>
      <c r="B86" s="1"/>
      <c r="C86" s="13" t="s">
        <v>80</v>
      </c>
      <c r="D86" s="14">
        <v>303</v>
      </c>
      <c r="E86" s="14"/>
      <c r="F86" s="14"/>
      <c r="G86" s="14"/>
      <c r="H86" s="46"/>
      <c r="I86" s="1"/>
      <c r="J86" s="1"/>
      <c r="K86" s="1"/>
      <c r="L86" s="1"/>
      <c r="M86" s="1"/>
    </row>
    <row r="87" spans="1:13" ht="15.75">
      <c r="A87" s="1"/>
      <c r="B87" s="1"/>
      <c r="C87" s="22" t="s">
        <v>81</v>
      </c>
      <c r="D87" s="68">
        <v>304</v>
      </c>
      <c r="E87" s="68">
        <f>E90+E89</f>
        <v>2.0179999999999998</v>
      </c>
      <c r="F87" s="93">
        <f>F90+F89</f>
        <v>3.5</v>
      </c>
      <c r="G87" s="95">
        <f>F87-E87</f>
        <v>1.4820000000000002</v>
      </c>
      <c r="H87" s="97">
        <f>F87/E87*100</f>
        <v>173.43904856293361</v>
      </c>
      <c r="I87" s="1"/>
      <c r="J87" s="1"/>
      <c r="K87" s="1"/>
      <c r="L87" s="1"/>
      <c r="M87" s="1"/>
    </row>
    <row r="88" spans="1:13" ht="16.5" thickBot="1">
      <c r="A88" s="1"/>
      <c r="B88" s="1"/>
      <c r="C88" s="13" t="s">
        <v>82</v>
      </c>
      <c r="D88" s="69"/>
      <c r="E88" s="69"/>
      <c r="F88" s="94"/>
      <c r="G88" s="96"/>
      <c r="H88" s="98"/>
      <c r="I88" s="1"/>
      <c r="J88" s="1"/>
      <c r="K88" s="1"/>
      <c r="L88" s="1"/>
      <c r="M88" s="1"/>
    </row>
    <row r="89" spans="1:13" ht="36" customHeight="1" thickBot="1">
      <c r="A89" s="1"/>
      <c r="B89" s="1"/>
      <c r="C89" s="13" t="s">
        <v>83</v>
      </c>
      <c r="D89" s="14" t="s">
        <v>84</v>
      </c>
      <c r="E89" s="14">
        <v>1.7999999999999999E-2</v>
      </c>
      <c r="F89" s="14">
        <v>0</v>
      </c>
      <c r="G89" s="14">
        <v>0</v>
      </c>
      <c r="H89" s="46"/>
      <c r="I89" s="1"/>
      <c r="J89" s="1"/>
      <c r="K89" s="1"/>
      <c r="L89" s="1"/>
      <c r="M89" s="1"/>
    </row>
    <row r="90" spans="1:13" ht="16.5" thickBot="1">
      <c r="A90" s="1"/>
      <c r="B90" s="1"/>
      <c r="C90" s="13" t="s">
        <v>85</v>
      </c>
      <c r="D90" s="14" t="s">
        <v>86</v>
      </c>
      <c r="E90" s="14">
        <v>2</v>
      </c>
      <c r="F90" s="29">
        <v>3.5</v>
      </c>
      <c r="G90" s="29">
        <f>F90-E90</f>
        <v>1.5</v>
      </c>
      <c r="H90" s="60">
        <f>F90/E90*100</f>
        <v>175</v>
      </c>
      <c r="I90" s="1"/>
      <c r="J90" s="1"/>
      <c r="K90" s="1"/>
      <c r="L90" s="1"/>
      <c r="M90" s="1"/>
    </row>
    <row r="91" spans="1:13" ht="32.25" thickBot="1">
      <c r="A91" s="1"/>
      <c r="B91" s="1"/>
      <c r="C91" s="15" t="s">
        <v>87</v>
      </c>
      <c r="D91" s="16">
        <v>310</v>
      </c>
      <c r="E91" s="16">
        <v>0</v>
      </c>
      <c r="F91" s="16">
        <v>0</v>
      </c>
      <c r="G91" s="16">
        <v>0</v>
      </c>
      <c r="H91" s="46"/>
      <c r="I91" s="1"/>
      <c r="J91" s="1"/>
      <c r="K91" s="1"/>
      <c r="L91" s="1"/>
      <c r="M91" s="1"/>
    </row>
    <row r="92" spans="1:13" ht="51.75" customHeight="1" thickBot="1">
      <c r="A92" s="1"/>
      <c r="B92" s="1"/>
      <c r="C92" s="13" t="s">
        <v>88</v>
      </c>
      <c r="D92" s="14">
        <v>311</v>
      </c>
      <c r="E92" s="25"/>
      <c r="F92" s="14"/>
      <c r="G92" s="14"/>
      <c r="H92" s="46"/>
      <c r="I92" s="1"/>
      <c r="J92" s="1"/>
      <c r="K92" s="1"/>
      <c r="L92" s="1"/>
      <c r="M92" s="1"/>
    </row>
    <row r="93" spans="1:13" ht="16.5" thickBot="1">
      <c r="A93" s="1"/>
      <c r="B93" s="1"/>
      <c r="C93" s="13" t="s">
        <v>89</v>
      </c>
      <c r="D93" s="14">
        <v>312</v>
      </c>
      <c r="E93" s="25"/>
      <c r="F93" s="14"/>
      <c r="G93" s="14"/>
      <c r="H93" s="46"/>
      <c r="I93" s="1"/>
      <c r="J93" s="1"/>
      <c r="K93" s="1"/>
      <c r="L93" s="1"/>
      <c r="M93" s="1"/>
    </row>
    <row r="94" spans="1:13" ht="16.5" thickBot="1">
      <c r="A94" s="1"/>
      <c r="B94" s="1"/>
      <c r="C94" s="13" t="s">
        <v>90</v>
      </c>
      <c r="D94" s="14">
        <v>313</v>
      </c>
      <c r="E94" s="25"/>
      <c r="F94" s="14"/>
      <c r="G94" s="14"/>
      <c r="H94" s="46"/>
      <c r="I94" s="1"/>
      <c r="J94" s="1"/>
      <c r="K94" s="1"/>
      <c r="L94" s="1"/>
      <c r="M94" s="1"/>
    </row>
    <row r="95" spans="1:13" ht="32.25" thickBot="1">
      <c r="A95" s="1"/>
      <c r="B95" s="1"/>
      <c r="C95" s="15" t="s">
        <v>91</v>
      </c>
      <c r="D95" s="16">
        <v>320</v>
      </c>
      <c r="E95" s="41">
        <v>2.75</v>
      </c>
      <c r="F95" s="16">
        <f>F96</f>
        <v>4.7</v>
      </c>
      <c r="G95" s="16">
        <f>F95-E95</f>
        <v>1.9500000000000002</v>
      </c>
      <c r="H95" s="44">
        <f>F95/E95*100</f>
        <v>170.90909090909093</v>
      </c>
      <c r="I95" s="1"/>
      <c r="J95" s="1"/>
      <c r="K95" s="1"/>
      <c r="L95" s="1"/>
      <c r="M95" s="1"/>
    </row>
    <row r="96" spans="1:13" ht="48.75" customHeight="1" thickBot="1">
      <c r="A96" s="1"/>
      <c r="B96" s="1"/>
      <c r="C96" s="13" t="s">
        <v>92</v>
      </c>
      <c r="D96" s="14">
        <v>321</v>
      </c>
      <c r="E96" s="14">
        <f>[1]Лист1!$I$106</f>
        <v>2.75</v>
      </c>
      <c r="F96" s="14">
        <v>4.7</v>
      </c>
      <c r="G96" s="14">
        <f>F96-E96</f>
        <v>1.9500000000000002</v>
      </c>
      <c r="H96" s="43">
        <f>F96/E96*100</f>
        <v>170.90909090909093</v>
      </c>
      <c r="I96" s="1"/>
      <c r="J96" s="1"/>
      <c r="K96" s="1"/>
      <c r="L96" s="1"/>
      <c r="M96" s="1"/>
    </row>
    <row r="97" spans="1:13" ht="21" customHeight="1" thickTop="1" thickBot="1">
      <c r="A97" s="1"/>
      <c r="B97" s="1"/>
      <c r="C97" s="20" t="s">
        <v>93</v>
      </c>
      <c r="D97" s="21">
        <v>330</v>
      </c>
      <c r="E97" s="58">
        <f>E98</f>
        <v>3.1</v>
      </c>
      <c r="F97" s="58">
        <f>F98</f>
        <v>5.7</v>
      </c>
      <c r="G97" s="58">
        <f>G98</f>
        <v>2.6</v>
      </c>
      <c r="H97" s="45">
        <f>H98</f>
        <v>183.87096774193549</v>
      </c>
      <c r="I97" s="1"/>
      <c r="J97" s="1"/>
      <c r="K97" s="1"/>
      <c r="L97" s="1"/>
      <c r="M97" s="1"/>
    </row>
    <row r="98" spans="1:13" ht="17.25" thickTop="1" thickBot="1">
      <c r="A98" s="1"/>
      <c r="B98" s="1"/>
      <c r="C98" s="13" t="s">
        <v>94</v>
      </c>
      <c r="D98" s="14">
        <v>331</v>
      </c>
      <c r="E98" s="29">
        <v>3.1</v>
      </c>
      <c r="F98" s="29">
        <v>5.7</v>
      </c>
      <c r="G98" s="47">
        <f>F98-E98</f>
        <v>2.6</v>
      </c>
      <c r="H98" s="48">
        <f>F98/E98*100</f>
        <v>183.87096774193549</v>
      </c>
      <c r="I98" s="1"/>
      <c r="J98" s="1"/>
      <c r="K98" s="1"/>
      <c r="L98" s="1"/>
      <c r="M98" s="1"/>
    </row>
    <row r="99" spans="1:13" ht="16.5" thickBot="1">
      <c r="A99" s="1"/>
      <c r="B99" s="1"/>
      <c r="C99" s="17" t="s">
        <v>95</v>
      </c>
      <c r="D99" s="18">
        <v>332</v>
      </c>
      <c r="E99" s="27"/>
      <c r="F99" s="27"/>
      <c r="G99" s="27"/>
      <c r="H99" s="38"/>
      <c r="I99" s="1"/>
      <c r="J99" s="1"/>
      <c r="K99" s="1"/>
      <c r="L99" s="1"/>
      <c r="M99" s="1"/>
    </row>
    <row r="100" spans="1:13" ht="17.25" thickTop="1" thickBot="1">
      <c r="A100" s="1"/>
      <c r="B100" s="1"/>
      <c r="C100" s="63" t="s">
        <v>96</v>
      </c>
      <c r="D100" s="64"/>
      <c r="E100" s="64"/>
      <c r="F100" s="64"/>
      <c r="G100" s="64"/>
      <c r="H100" s="64"/>
      <c r="I100" s="1"/>
      <c r="J100" s="1"/>
      <c r="K100" s="1"/>
      <c r="L100" s="1"/>
      <c r="M100" s="1"/>
    </row>
    <row r="101" spans="1:13" ht="17.25" thickTop="1" thickBot="1">
      <c r="A101" s="1"/>
      <c r="B101" s="1"/>
      <c r="C101" s="19" t="s">
        <v>97</v>
      </c>
      <c r="D101" s="11">
        <v>340</v>
      </c>
      <c r="E101" s="28"/>
      <c r="F101" s="28"/>
      <c r="G101" s="28"/>
      <c r="H101" s="39"/>
      <c r="I101" s="1"/>
      <c r="J101" s="1"/>
      <c r="K101" s="1"/>
      <c r="L101" s="1"/>
      <c r="M101" s="1"/>
    </row>
    <row r="102" spans="1:13" ht="20.25" customHeight="1" thickBot="1">
      <c r="A102" s="1"/>
      <c r="B102" s="1"/>
      <c r="C102" s="13" t="s">
        <v>98</v>
      </c>
      <c r="D102" s="14">
        <v>341</v>
      </c>
      <c r="E102" s="25"/>
      <c r="F102" s="25"/>
      <c r="G102" s="25"/>
      <c r="H102" s="37"/>
      <c r="I102" s="1"/>
      <c r="J102" s="1"/>
      <c r="K102" s="1"/>
      <c r="L102" s="1"/>
      <c r="M102" s="1"/>
    </row>
    <row r="103" spans="1:13" ht="38.25" customHeight="1" thickBot="1">
      <c r="A103" s="1"/>
      <c r="B103" s="1"/>
      <c r="C103" s="13" t="s">
        <v>99</v>
      </c>
      <c r="D103" s="14">
        <v>350</v>
      </c>
      <c r="E103" s="25"/>
      <c r="F103" s="25"/>
      <c r="G103" s="25"/>
      <c r="H103" s="37"/>
      <c r="I103" s="1"/>
      <c r="J103" s="1"/>
      <c r="K103" s="1"/>
      <c r="L103" s="1"/>
      <c r="M103" s="1"/>
    </row>
    <row r="104" spans="1:13" ht="15.75" customHeight="1" thickBot="1">
      <c r="A104" s="1"/>
      <c r="B104" s="1"/>
      <c r="C104" s="13" t="s">
        <v>98</v>
      </c>
      <c r="D104" s="14">
        <v>351</v>
      </c>
      <c r="E104" s="25"/>
      <c r="F104" s="25"/>
      <c r="G104" s="25"/>
      <c r="H104" s="37"/>
      <c r="I104" s="1"/>
      <c r="J104" s="1"/>
      <c r="K104" s="1"/>
      <c r="L104" s="1"/>
      <c r="M104" s="1"/>
    </row>
    <row r="105" spans="1:13" ht="15.75" customHeight="1" thickBot="1">
      <c r="A105" s="1"/>
      <c r="B105" s="1"/>
      <c r="C105" s="13" t="s">
        <v>100</v>
      </c>
      <c r="D105" s="14">
        <v>360</v>
      </c>
      <c r="E105" s="25"/>
      <c r="F105" s="25"/>
      <c r="G105" s="25"/>
      <c r="H105" s="37"/>
      <c r="I105" s="1"/>
      <c r="J105" s="1"/>
      <c r="K105" s="1"/>
      <c r="L105" s="1"/>
      <c r="M105" s="1"/>
    </row>
    <row r="106" spans="1:13" ht="16.5" customHeight="1" thickBot="1">
      <c r="A106" s="1"/>
      <c r="B106" s="1"/>
      <c r="C106" s="13" t="s">
        <v>98</v>
      </c>
      <c r="D106" s="14">
        <v>361</v>
      </c>
      <c r="E106" s="25"/>
      <c r="F106" s="25"/>
      <c r="G106" s="25"/>
      <c r="H106" s="37"/>
      <c r="I106" s="1"/>
      <c r="J106" s="1"/>
      <c r="K106" s="1"/>
      <c r="L106" s="1"/>
      <c r="M106" s="1"/>
    </row>
    <row r="107" spans="1:13" ht="32.25" thickBot="1">
      <c r="A107" s="1"/>
      <c r="B107" s="1"/>
      <c r="C107" s="13" t="s">
        <v>101</v>
      </c>
      <c r="D107" s="14">
        <v>370</v>
      </c>
      <c r="E107" s="25"/>
      <c r="F107" s="25"/>
      <c r="G107" s="25"/>
      <c r="H107" s="37"/>
      <c r="I107" s="1"/>
      <c r="J107" s="1"/>
      <c r="K107" s="1"/>
      <c r="L107" s="1"/>
      <c r="M107" s="1"/>
    </row>
    <row r="108" spans="1:13" ht="15" customHeight="1" thickBot="1">
      <c r="A108" s="1"/>
      <c r="B108" s="1"/>
      <c r="C108" s="13" t="s">
        <v>98</v>
      </c>
      <c r="D108" s="14">
        <v>371</v>
      </c>
      <c r="E108" s="25"/>
      <c r="F108" s="25"/>
      <c r="G108" s="25"/>
      <c r="H108" s="37"/>
      <c r="I108" s="1"/>
      <c r="J108" s="1"/>
      <c r="K108" s="1"/>
      <c r="L108" s="1"/>
      <c r="M108" s="1"/>
    </row>
    <row r="109" spans="1:13" ht="49.5" customHeight="1" thickBot="1">
      <c r="A109" s="1"/>
      <c r="B109" s="1"/>
      <c r="C109" s="13" t="s">
        <v>102</v>
      </c>
      <c r="D109" s="14">
        <v>380</v>
      </c>
      <c r="E109" s="25"/>
      <c r="F109" s="25"/>
      <c r="G109" s="25"/>
      <c r="H109" s="37"/>
      <c r="I109" s="1"/>
      <c r="J109" s="1"/>
      <c r="K109" s="1"/>
      <c r="L109" s="1"/>
      <c r="M109" s="1"/>
    </row>
    <row r="110" spans="1:13" ht="17.25" customHeight="1" thickBot="1">
      <c r="A110" s="1"/>
      <c r="B110" s="1"/>
      <c r="C110" s="13" t="s">
        <v>98</v>
      </c>
      <c r="D110" s="14">
        <v>381</v>
      </c>
      <c r="E110" s="25"/>
      <c r="F110" s="25"/>
      <c r="G110" s="25"/>
      <c r="H110" s="37"/>
      <c r="I110" s="1"/>
      <c r="J110" s="1"/>
      <c r="K110" s="1"/>
      <c r="L110" s="1"/>
      <c r="M110" s="1"/>
    </row>
    <row r="111" spans="1:13" ht="18.75" customHeight="1" thickBot="1">
      <c r="A111" s="1"/>
      <c r="B111" s="1"/>
      <c r="C111" s="13" t="s">
        <v>111</v>
      </c>
      <c r="D111" s="14">
        <v>390</v>
      </c>
      <c r="E111" s="25"/>
      <c r="F111" s="25"/>
      <c r="G111" s="25"/>
      <c r="H111" s="37"/>
      <c r="I111" s="1"/>
      <c r="J111" s="1"/>
      <c r="K111" s="1"/>
      <c r="L111" s="1"/>
      <c r="M111" s="1"/>
    </row>
    <row r="112" spans="1:13" ht="30" customHeight="1" thickBot="1">
      <c r="A112" s="1"/>
      <c r="B112" s="1"/>
      <c r="C112" s="17" t="s">
        <v>112</v>
      </c>
      <c r="D112" s="18">
        <v>391</v>
      </c>
      <c r="E112" s="27"/>
      <c r="F112" s="27"/>
      <c r="G112" s="27"/>
      <c r="H112" s="38"/>
      <c r="I112" s="1"/>
      <c r="J112" s="1"/>
      <c r="K112" s="1"/>
      <c r="L112" s="1"/>
      <c r="M112" s="1"/>
    </row>
    <row r="113" spans="1:13" ht="17.25" thickTop="1" thickBot="1">
      <c r="A113" s="1"/>
      <c r="B113" s="1"/>
      <c r="C113" s="65" t="s">
        <v>103</v>
      </c>
      <c r="D113" s="66"/>
      <c r="E113" s="66"/>
      <c r="F113" s="66"/>
      <c r="G113" s="66"/>
      <c r="H113" s="66"/>
      <c r="I113" s="1"/>
      <c r="J113" s="1"/>
      <c r="K113" s="1"/>
      <c r="L113" s="1"/>
      <c r="M113" s="1"/>
    </row>
    <row r="114" spans="1:13" ht="17.25" thickTop="1" thickBot="1">
      <c r="A114" s="1"/>
      <c r="B114" s="1"/>
      <c r="C114" s="19" t="s">
        <v>104</v>
      </c>
      <c r="D114" s="11">
        <v>400</v>
      </c>
      <c r="E114" s="11">
        <v>1</v>
      </c>
      <c r="F114" s="11">
        <v>1</v>
      </c>
      <c r="G114" s="11">
        <v>0</v>
      </c>
      <c r="H114" s="12">
        <f>F114/E114*100</f>
        <v>100</v>
      </c>
      <c r="I114" s="1"/>
      <c r="J114" s="1"/>
      <c r="K114" s="1"/>
      <c r="L114" s="1"/>
      <c r="M114" s="1"/>
    </row>
    <row r="115" spans="1:13" ht="24" customHeight="1" thickTop="1" thickBot="1">
      <c r="A115" s="1"/>
      <c r="B115" s="1"/>
      <c r="C115" s="13" t="s">
        <v>105</v>
      </c>
      <c r="D115" s="14">
        <v>410</v>
      </c>
      <c r="E115" s="29">
        <v>1331.4</v>
      </c>
      <c r="F115" s="40">
        <v>1331.4</v>
      </c>
      <c r="G115" s="40">
        <f>F115-E115</f>
        <v>0</v>
      </c>
      <c r="H115" s="48">
        <f>F115/E115*100</f>
        <v>100</v>
      </c>
      <c r="I115" s="1"/>
      <c r="J115" s="1"/>
      <c r="K115" s="1"/>
      <c r="L115" s="1"/>
      <c r="M115" s="1"/>
    </row>
    <row r="116" spans="1:13" ht="16.5" thickBot="1">
      <c r="A116" s="1"/>
      <c r="B116" s="1"/>
      <c r="C116" s="13" t="s">
        <v>106</v>
      </c>
      <c r="D116" s="14">
        <v>420</v>
      </c>
      <c r="E116" s="25"/>
      <c r="F116" s="25"/>
      <c r="G116" s="25"/>
      <c r="H116" s="37"/>
      <c r="I116" s="1"/>
      <c r="J116" s="1"/>
      <c r="K116" s="1"/>
      <c r="L116" s="1"/>
      <c r="M116" s="1"/>
    </row>
    <row r="117" spans="1:13" ht="30.75" customHeight="1" thickBot="1">
      <c r="A117" s="1"/>
      <c r="B117" s="1"/>
      <c r="C117" s="17" t="s">
        <v>107</v>
      </c>
      <c r="D117" s="18">
        <v>430</v>
      </c>
      <c r="E117" s="27"/>
      <c r="F117" s="27"/>
      <c r="G117" s="27"/>
      <c r="H117" s="38"/>
      <c r="I117" s="1"/>
      <c r="J117" s="1"/>
      <c r="K117" s="1"/>
      <c r="L117" s="1"/>
      <c r="M117" s="1"/>
    </row>
    <row r="118" spans="1:13" ht="16.5" thickTop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</row>
    <row r="119" spans="1:13" ht="15.75">
      <c r="A119" s="1"/>
      <c r="B119" s="1"/>
      <c r="C119" s="1" t="s">
        <v>108</v>
      </c>
      <c r="D119" s="1"/>
      <c r="E119" s="1"/>
      <c r="F119" s="1"/>
      <c r="G119" s="1" t="s">
        <v>114</v>
      </c>
      <c r="H119" s="1"/>
      <c r="I119" s="1"/>
      <c r="J119" s="1"/>
      <c r="K119" s="1"/>
      <c r="L119" s="1"/>
      <c r="M119" s="1"/>
    </row>
    <row r="120" spans="1:13" ht="15.75">
      <c r="A120" s="1"/>
      <c r="B120" s="1"/>
      <c r="C120" s="1"/>
      <c r="D120" s="1"/>
      <c r="E120" s="23" t="s">
        <v>109</v>
      </c>
      <c r="F120" s="1"/>
      <c r="G120" s="67" t="s">
        <v>110</v>
      </c>
      <c r="H120" s="67"/>
      <c r="I120" s="1"/>
      <c r="J120" s="1"/>
      <c r="K120" s="1"/>
      <c r="L120" s="1"/>
      <c r="M120" s="1"/>
    </row>
    <row r="121" spans="1:13">
      <c r="C121" s="35" t="s">
        <v>113</v>
      </c>
    </row>
  </sheetData>
  <mergeCells count="42">
    <mergeCell ref="H3:J3"/>
    <mergeCell ref="H4:J4"/>
    <mergeCell ref="H5:J5"/>
    <mergeCell ref="H6:J6"/>
    <mergeCell ref="E21:F21"/>
    <mergeCell ref="C19:G19"/>
    <mergeCell ref="A13:F13"/>
    <mergeCell ref="N1:Q1"/>
    <mergeCell ref="N2:Q2"/>
    <mergeCell ref="N3:Q3"/>
    <mergeCell ref="N4:Q4"/>
    <mergeCell ref="N5:Q5"/>
    <mergeCell ref="N6:Q6"/>
    <mergeCell ref="H2:J2"/>
    <mergeCell ref="C24:H24"/>
    <mergeCell ref="A25:C25"/>
    <mergeCell ref="C27:C28"/>
    <mergeCell ref="D27:D28"/>
    <mergeCell ref="E27:E28"/>
    <mergeCell ref="F27:F28"/>
    <mergeCell ref="C30:H30"/>
    <mergeCell ref="C49:C50"/>
    <mergeCell ref="D49:D50"/>
    <mergeCell ref="E49:E50"/>
    <mergeCell ref="F49:F50"/>
    <mergeCell ref="G49:G50"/>
    <mergeCell ref="H49:H50"/>
    <mergeCell ref="D65:D66"/>
    <mergeCell ref="E65:E66"/>
    <mergeCell ref="F65:F66"/>
    <mergeCell ref="G65:G66"/>
    <mergeCell ref="C75:H75"/>
    <mergeCell ref="C65:C66"/>
    <mergeCell ref="C100:H100"/>
    <mergeCell ref="C113:H113"/>
    <mergeCell ref="G120:H120"/>
    <mergeCell ref="C82:H82"/>
    <mergeCell ref="D87:D88"/>
    <mergeCell ref="E87:E88"/>
    <mergeCell ref="F87:F88"/>
    <mergeCell ref="G87:G88"/>
    <mergeCell ref="H87:H88"/>
  </mergeCells>
  <pageMargins left="0.7" right="0.7" top="0.75" bottom="0.75" header="0.3" footer="0.3"/>
  <pageSetup paperSize="9" scale="53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Лист2</vt:lpstr>
      <vt:lpstr>Лист2!Область_печати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2020-05-12T08:44:30Z</dcterms:modified>
</cp:coreProperties>
</file>